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fp za 2024\prijavnice 2024\finalfinala\"/>
    </mc:Choice>
  </mc:AlternateContent>
  <xr:revisionPtr revIDLastSave="0" documentId="8_{8FB63B6A-3F66-46C9-8063-28C3C33D5C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H27" i="3"/>
  <c r="E23" i="3"/>
  <c r="F23" i="8"/>
  <c r="E23" i="8"/>
  <c r="D23" i="8"/>
  <c r="F29" i="8"/>
  <c r="E29" i="8"/>
  <c r="D29" i="8"/>
  <c r="B29" i="8"/>
  <c r="F26" i="8"/>
  <c r="E26" i="8"/>
  <c r="D26" i="8"/>
  <c r="B26" i="8"/>
  <c r="F24" i="8"/>
  <c r="E24" i="8"/>
  <c r="D24" i="8"/>
  <c r="B24" i="8"/>
  <c r="C26" i="8"/>
  <c r="C29" i="8"/>
  <c r="C24" i="8"/>
  <c r="F13" i="8"/>
  <c r="E13" i="8"/>
  <c r="D13" i="8"/>
  <c r="B13" i="8"/>
  <c r="C13" i="8"/>
  <c r="F16" i="8"/>
  <c r="E16" i="8"/>
  <c r="D16" i="8"/>
  <c r="C16" i="8"/>
  <c r="F11" i="8"/>
  <c r="E11" i="8"/>
  <c r="D11" i="8"/>
  <c r="C11" i="8"/>
  <c r="B16" i="8"/>
  <c r="B11" i="8"/>
  <c r="F10" i="5"/>
  <c r="E10" i="5"/>
  <c r="D10" i="5"/>
  <c r="C10" i="5"/>
  <c r="B23" i="8" l="1"/>
  <c r="C23" i="8"/>
  <c r="B10" i="8"/>
  <c r="C10" i="8"/>
  <c r="D10" i="8"/>
  <c r="E10" i="8"/>
  <c r="F10" i="8"/>
  <c r="F44" i="7"/>
  <c r="F41" i="7" s="1"/>
  <c r="I41" i="7"/>
  <c r="H41" i="7"/>
  <c r="E41" i="7"/>
  <c r="I42" i="7"/>
  <c r="H42" i="7"/>
  <c r="G42" i="7"/>
  <c r="F42" i="7"/>
  <c r="E42" i="7"/>
  <c r="I37" i="7"/>
  <c r="H37" i="7"/>
  <c r="G37" i="7"/>
  <c r="F37" i="7"/>
  <c r="E37" i="7"/>
  <c r="I39" i="7"/>
  <c r="H39" i="7"/>
  <c r="G39" i="7"/>
  <c r="F39" i="7"/>
  <c r="E39" i="7"/>
  <c r="I15" i="7"/>
  <c r="H15" i="7"/>
  <c r="G15" i="7"/>
  <c r="F15" i="7"/>
  <c r="E15" i="7"/>
  <c r="E8" i="7"/>
  <c r="I47" i="7"/>
  <c r="I46" i="7" s="1"/>
  <c r="H47" i="7"/>
  <c r="H46" i="7" s="1"/>
  <c r="G47" i="7"/>
  <c r="G46" i="7" s="1"/>
  <c r="F47" i="7"/>
  <c r="F46" i="7" s="1"/>
  <c r="E47" i="7"/>
  <c r="E46" i="7" s="1"/>
  <c r="I44" i="7"/>
  <c r="H44" i="7"/>
  <c r="G44" i="7"/>
  <c r="E44" i="7"/>
  <c r="E32" i="7"/>
  <c r="I34" i="7"/>
  <c r="H34" i="7"/>
  <c r="G34" i="7"/>
  <c r="F34" i="7"/>
  <c r="E34" i="7"/>
  <c r="I32" i="7"/>
  <c r="G32" i="7"/>
  <c r="F32" i="7"/>
  <c r="I28" i="7"/>
  <c r="H28" i="7"/>
  <c r="G28" i="7"/>
  <c r="F28" i="7"/>
  <c r="E28" i="7"/>
  <c r="I26" i="7"/>
  <c r="H26" i="7"/>
  <c r="G26" i="7"/>
  <c r="F26" i="7"/>
  <c r="E26" i="7"/>
  <c r="I23" i="7"/>
  <c r="H23" i="7"/>
  <c r="G23" i="7"/>
  <c r="F23" i="7"/>
  <c r="E23" i="7"/>
  <c r="I21" i="7"/>
  <c r="H21" i="7"/>
  <c r="G21" i="7"/>
  <c r="F21" i="7"/>
  <c r="E21" i="7"/>
  <c r="I18" i="7"/>
  <c r="H18" i="7"/>
  <c r="G18" i="7"/>
  <c r="F18" i="7"/>
  <c r="E18" i="7"/>
  <c r="I12" i="7"/>
  <c r="H12" i="7"/>
  <c r="G12" i="7"/>
  <c r="F12" i="7"/>
  <c r="E12" i="7"/>
  <c r="I8" i="7"/>
  <c r="H8" i="7"/>
  <c r="G8" i="7"/>
  <c r="F8" i="7"/>
  <c r="B10" i="5"/>
  <c r="I37" i="3"/>
  <c r="I36" i="3" s="1"/>
  <c r="H37" i="3"/>
  <c r="H36" i="3" s="1"/>
  <c r="G37" i="3"/>
  <c r="G36" i="3" s="1"/>
  <c r="F37" i="3"/>
  <c r="F36" i="3" s="1"/>
  <c r="G27" i="3"/>
  <c r="G24" i="3"/>
  <c r="I27" i="3"/>
  <c r="I32" i="3"/>
  <c r="H32" i="3"/>
  <c r="G32" i="3"/>
  <c r="F32" i="3"/>
  <c r="E32" i="3"/>
  <c r="E27" i="3"/>
  <c r="G34" i="3"/>
  <c r="F34" i="3"/>
  <c r="E34" i="3"/>
  <c r="E24" i="3"/>
  <c r="F30" i="1"/>
  <c r="E10" i="3"/>
  <c r="F10" i="3"/>
  <c r="G10" i="3"/>
  <c r="E37" i="3"/>
  <c r="E36" i="3" s="1"/>
  <c r="F24" i="3"/>
  <c r="F27" i="3"/>
  <c r="I10" i="3"/>
  <c r="H10" i="3"/>
  <c r="J30" i="1"/>
  <c r="I30" i="1"/>
  <c r="H30" i="1"/>
  <c r="G30" i="1"/>
  <c r="G8" i="1"/>
  <c r="H8" i="1"/>
  <c r="J11" i="1"/>
  <c r="I11" i="1"/>
  <c r="H11" i="1"/>
  <c r="G11" i="1"/>
  <c r="J8" i="1"/>
  <c r="I8" i="1"/>
  <c r="F8" i="1"/>
  <c r="F11" i="1"/>
  <c r="F23" i="3" l="1"/>
  <c r="G41" i="7"/>
  <c r="H36" i="7"/>
  <c r="I36" i="7"/>
  <c r="G36" i="7"/>
  <c r="E36" i="7"/>
  <c r="F36" i="7"/>
  <c r="F20" i="7"/>
  <c r="G20" i="7"/>
  <c r="F25" i="7"/>
  <c r="G25" i="7"/>
  <c r="I25" i="7"/>
  <c r="I20" i="7"/>
  <c r="E7" i="7"/>
  <c r="F7" i="7"/>
  <c r="F14" i="7"/>
  <c r="H7" i="7"/>
  <c r="I7" i="7"/>
  <c r="G31" i="7"/>
  <c r="H31" i="7"/>
  <c r="H14" i="7"/>
  <c r="H20" i="7"/>
  <c r="H25" i="7"/>
  <c r="G7" i="7"/>
  <c r="G14" i="7"/>
  <c r="I31" i="7"/>
  <c r="I14" i="7"/>
  <c r="F31" i="7"/>
  <c r="E31" i="7"/>
  <c r="E25" i="7"/>
  <c r="E20" i="7"/>
  <c r="E14" i="7"/>
  <c r="I23" i="3"/>
  <c r="G23" i="3"/>
  <c r="H14" i="1"/>
  <c r="F14" i="1"/>
  <c r="J14" i="1"/>
  <c r="I14" i="1"/>
  <c r="G14" i="1"/>
  <c r="I30" i="7" l="1"/>
  <c r="H30" i="7"/>
  <c r="G30" i="7"/>
  <c r="E30" i="7"/>
  <c r="F30" i="7"/>
  <c r="F6" i="7"/>
  <c r="I6" i="7"/>
  <c r="G6" i="7"/>
  <c r="H6" i="7"/>
  <c r="E6" i="7"/>
</calcChain>
</file>

<file path=xl/sharedStrings.xml><?xml version="1.0" encoding="utf-8"?>
<sst xmlns="http://schemas.openxmlformats.org/spreadsheetml/2006/main" count="231" uniqueCount="101">
  <si>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</si>
  <si>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</si>
  <si>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</si>
  <si>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</si>
  <si>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</si>
  <si>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</si>
  <si>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</si>
  <si>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</si>
  <si>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</si>
  <si>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</si>
  <si>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</si>
  <si>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</si>
  <si>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</si>
  <si>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</si>
  <si>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</si>
  <si>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</si>
  <si>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</si>
  <si>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</si>
  <si>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</si>
  <si>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</si>
  <si>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</si>
  <si>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</si>
  <si>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</si>
  <si>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</si>
  <si>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</si>
  <si>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</si>
  <si>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</si>
  <si>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</si>
  <si>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</si>
  <si>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</si>
  <si>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</si>
  <si>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</si>
  <si>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</si>
  <si>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</si>
  <si>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</si>
  <si>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</si>
  <si>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</si>
  <si>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</si>
  <si>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</si>
  <si>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</si>
  <si>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</si>
  <si>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</si>
  <si>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</si>
  <si>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</si>
  <si>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</si>
  <si>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izvora financiranja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</si>
  <si>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</si>
  <si>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</si>
  <si>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</si>
  <si>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</si>
  <si>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</si>
  <si>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</si>
  <si>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</si>
  <si>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</si>
  <si>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</si>
  <si>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</si>
  <si>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</si>
  <si>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Pomoći</t>
  </si>
  <si>
    <t>Prihodi od prodaje proizvoda i robe te pruženih usluga, prihodi od donacija te povrati po protestiranim jamstvima</t>
  </si>
  <si>
    <t>Financijski rashodi</t>
  </si>
  <si>
    <t>višak prihoda</t>
  </si>
  <si>
    <t>višak prihoda poslovanja</t>
  </si>
  <si>
    <t>082 Službe kulture</t>
  </si>
  <si>
    <t>Izvor financiranja 11</t>
  </si>
  <si>
    <t>ADMINSTRACIJA I UPRAVLJANJE</t>
  </si>
  <si>
    <t>Izvor financiranja 25</t>
  </si>
  <si>
    <t xml:space="preserve">Vlastiti prihodi </t>
  </si>
  <si>
    <t>REDOVNI PROGRAMI</t>
  </si>
  <si>
    <t>Izvor financiranja 55</t>
  </si>
  <si>
    <t xml:space="preserve">Donacije i ostali namjenski prihodi </t>
  </si>
  <si>
    <t>Izvor financiranja 29</t>
  </si>
  <si>
    <t>Višak prihoda poslovanja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</si>
  <si>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</si>
  <si>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</si>
  <si>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</si>
  <si>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</si>
  <si>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</si>
  <si>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</si>
  <si>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UKUPAN DONOS VIŠKA / MANJKA IZ PRETHODNE(IH) GODINE</t>
  </si>
  <si>
    <t>Ostali rashodi</t>
  </si>
  <si>
    <t>Kazne, upravne mjere i ostali prihodi</t>
  </si>
  <si>
    <t>PRIHODI POSLOVANJA PREMA EKONOMSKOJ KLASIFIKACIJI</t>
  </si>
  <si>
    <t>RASHODI POSLOVANJA PREMA EKONOMSKOJ KLASIFIKACIJI</t>
  </si>
  <si>
    <t>PRIHODI POSLOVANJA PREMA IZVORIMA FINANCIRANJA</t>
  </si>
  <si>
    <t>Brojčana oznaka i naziv</t>
  </si>
  <si>
    <t>1 Opći prihodi i primici</t>
  </si>
  <si>
    <t xml:space="preserve">  11 Opći prihodi i primici</t>
  </si>
  <si>
    <t>5 Pomoći</t>
  </si>
  <si>
    <t>RASHODI POSLOVANJA PREMA IZVORIMA FINANCIRANJA</t>
  </si>
  <si>
    <t>3 Vlastiti prihodi</t>
  </si>
  <si>
    <t xml:space="preserve">  31 Vlastiti prihodi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</si>
  <si>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</si>
  <si>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</si>
  <si>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</si>
  <si>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</si>
  <si>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</si>
  <si>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55 Pomoći iz inozemstva i od subjekata unutar općeg proračuna</t>
  </si>
  <si>
    <t>2 Vlastiti prihodi</t>
  </si>
  <si>
    <t>25 Prihodi od prodaje proizvoda i roba te pruženih usluga</t>
  </si>
  <si>
    <t>29 Višak prihoda poslovanja</t>
  </si>
  <si>
    <t>B. RAČUN FINANCIRANJA PREMA EKONOMSKOJ KLASIFIKACIJI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</si>
</sst>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3" xfId="0" applyBorder="1"/>
    <xf numFmtId="3" fontId="6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9" fillId="0" borderId="3" xfId="0" quotePrefix="1" applyFont="1" applyBorder="1" applyAlignment="1">
      <alignment horizontal="left" vertical="center"/>
    </xf>
    <xf numFmtId="0" fontId="10" fillId="0" borderId="3" xfId="0" quotePrefix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wrapText="1"/>
    </xf>
    <xf numFmtId="3" fontId="6" fillId="4" borderId="4" xfId="0" applyNumberFormat="1" applyFont="1" applyFill="1" applyBorder="1" applyAlignment="1">
      <alignment horizontal="right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/>
    </xf>
    <xf numFmtId="0" fontId="18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/>
    </xf>
    <xf numFmtId="0" fontId="3" fillId="6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workbookViewId="0">
      <selection activeCell="A21" sqref="A21:E2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78" t="s">
        <v>37</v>
      </c>
      <c r="B3" s="78"/>
      <c r="C3" s="78"/>
      <c r="D3" s="78"/>
      <c r="E3" s="78"/>
      <c r="F3" s="78"/>
      <c r="G3" s="78"/>
      <c r="H3" s="78"/>
      <c r="I3" s="80"/>
      <c r="J3" s="80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78" t="s">
        <v>46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2" t="s">
        <v>77</v>
      </c>
    </row>
    <row r="7" spans="1:10" ht="25.5" x14ac:dyDescent="0.25">
      <c r="A7" s="31"/>
      <c r="B7" s="32"/>
      <c r="C7" s="32"/>
      <c r="D7" s="33"/>
      <c r="E7" s="34"/>
      <c r="F7" s="4" t="s">
        <v>75</v>
      </c>
      <c r="G7" s="4" t="s">
        <v>76</v>
      </c>
      <c r="H7" s="4" t="s">
        <v>73</v>
      </c>
      <c r="I7" s="4" t="s">
        <v>50</v>
      </c>
      <c r="J7" s="4" t="s">
        <v>74</v>
      </c>
    </row>
    <row r="8" spans="1:10" x14ac:dyDescent="0.25">
      <c r="A8" s="81" t="s">
        <v>0</v>
      </c>
      <c r="B8" s="82"/>
      <c r="C8" s="82"/>
      <c r="D8" s="82"/>
      <c r="E8" s="83"/>
      <c r="F8" s="35">
        <f>F9+F10</f>
        <v>221289.69</v>
      </c>
      <c r="G8" s="35">
        <f>G9+G10</f>
        <v>280539</v>
      </c>
      <c r="H8" s="35">
        <f>H9+H10</f>
        <v>292640</v>
      </c>
      <c r="I8" s="35">
        <f>I9+I10</f>
        <v>310000</v>
      </c>
      <c r="J8" s="35">
        <f>J9+J10</f>
        <v>287000</v>
      </c>
    </row>
    <row r="9" spans="1:10" x14ac:dyDescent="0.25">
      <c r="A9" s="84" t="s">
        <v>1</v>
      </c>
      <c r="B9" s="77"/>
      <c r="C9" s="77"/>
      <c r="D9" s="77"/>
      <c r="E9" s="85"/>
      <c r="F9" s="36">
        <v>221289.69</v>
      </c>
      <c r="G9" s="36">
        <v>280539</v>
      </c>
      <c r="H9" s="36">
        <v>292640</v>
      </c>
      <c r="I9" s="36">
        <v>310000</v>
      </c>
      <c r="J9" s="36">
        <v>287000</v>
      </c>
    </row>
    <row r="10" spans="1:10" x14ac:dyDescent="0.25">
      <c r="A10" s="86" t="s">
        <v>2</v>
      </c>
      <c r="B10" s="85"/>
      <c r="C10" s="85"/>
      <c r="D10" s="85"/>
      <c r="E10" s="85"/>
      <c r="F10" s="36"/>
      <c r="G10" s="36"/>
      <c r="H10" s="36"/>
      <c r="I10" s="36"/>
      <c r="J10" s="36"/>
    </row>
    <row r="11" spans="1:10" x14ac:dyDescent="0.25">
      <c r="A11" s="43" t="s">
        <v>3</v>
      </c>
      <c r="B11" s="44"/>
      <c r="C11" s="44"/>
      <c r="D11" s="44"/>
      <c r="E11" s="44"/>
      <c r="F11" s="35">
        <f>F12+F13</f>
        <v>220839.02</v>
      </c>
      <c r="G11" s="35">
        <f>G12+G13</f>
        <v>280539</v>
      </c>
      <c r="H11" s="35">
        <f>H12+H13</f>
        <v>292640</v>
      </c>
      <c r="I11" s="35">
        <f>I12+I13</f>
        <v>310000</v>
      </c>
      <c r="J11" s="35">
        <f>J12+J13</f>
        <v>287000</v>
      </c>
    </row>
    <row r="12" spans="1:10" x14ac:dyDescent="0.25">
      <c r="A12" s="76" t="s">
        <v>4</v>
      </c>
      <c r="B12" s="77"/>
      <c r="C12" s="77"/>
      <c r="D12" s="77"/>
      <c r="E12" s="77"/>
      <c r="F12" s="36">
        <v>213361.55</v>
      </c>
      <c r="G12" s="36">
        <v>273700</v>
      </c>
      <c r="H12" s="36">
        <v>288140</v>
      </c>
      <c r="I12" s="36">
        <v>306000</v>
      </c>
      <c r="J12" s="37">
        <v>283000</v>
      </c>
    </row>
    <row r="13" spans="1:10" x14ac:dyDescent="0.25">
      <c r="A13" s="86" t="s">
        <v>5</v>
      </c>
      <c r="B13" s="85"/>
      <c r="C13" s="85"/>
      <c r="D13" s="85"/>
      <c r="E13" s="85"/>
      <c r="F13" s="36">
        <v>7477.47</v>
      </c>
      <c r="G13" s="36">
        <v>6839</v>
      </c>
      <c r="H13" s="36">
        <v>4500</v>
      </c>
      <c r="I13" s="36">
        <v>4000</v>
      </c>
      <c r="J13" s="37">
        <v>4000</v>
      </c>
    </row>
    <row r="14" spans="1:10" x14ac:dyDescent="0.25">
      <c r="A14" s="89" t="s">
        <v>6</v>
      </c>
      <c r="B14" s="82"/>
      <c r="C14" s="82"/>
      <c r="D14" s="82"/>
      <c r="E14" s="82"/>
      <c r="F14" s="35">
        <f>F8-F11</f>
        <v>450.67000000001281</v>
      </c>
      <c r="G14" s="35">
        <f>G8-G11</f>
        <v>0</v>
      </c>
      <c r="H14" s="35">
        <f>H8-H11</f>
        <v>0</v>
      </c>
      <c r="I14" s="35">
        <f>I8-I11</f>
        <v>0</v>
      </c>
      <c r="J14" s="35">
        <f>J8-J11</f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78" t="s">
        <v>47</v>
      </c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5" x14ac:dyDescent="0.25">
      <c r="A18" s="31"/>
      <c r="B18" s="32"/>
      <c r="C18" s="32"/>
      <c r="D18" s="33"/>
      <c r="E18" s="34"/>
      <c r="F18" s="4" t="s">
        <v>75</v>
      </c>
      <c r="G18" s="4" t="s">
        <v>76</v>
      </c>
      <c r="H18" s="4" t="s">
        <v>73</v>
      </c>
      <c r="I18" s="4" t="s">
        <v>50</v>
      </c>
      <c r="J18" s="4" t="s">
        <v>74</v>
      </c>
    </row>
    <row r="19" spans="1:10" ht="15.75" customHeight="1" x14ac:dyDescent="0.25">
      <c r="A19" s="84" t="s">
        <v>8</v>
      </c>
      <c r="B19" s="87"/>
      <c r="C19" s="87"/>
      <c r="D19" s="87"/>
      <c r="E19" s="88"/>
      <c r="F19" s="36"/>
      <c r="G19" s="36"/>
      <c r="H19" s="36"/>
      <c r="I19" s="36"/>
      <c r="J19" s="36"/>
    </row>
    <row r="20" spans="1:10" x14ac:dyDescent="0.25">
      <c r="A20" s="84" t="s">
        <v>9</v>
      </c>
      <c r="B20" s="77"/>
      <c r="C20" s="77"/>
      <c r="D20" s="77"/>
      <c r="E20" s="77"/>
      <c r="F20" s="36"/>
      <c r="G20" s="36"/>
      <c r="H20" s="36"/>
      <c r="I20" s="36"/>
      <c r="J20" s="36"/>
    </row>
    <row r="21" spans="1:10" x14ac:dyDescent="0.25">
      <c r="A21" s="89" t="s">
        <v>10</v>
      </c>
      <c r="B21" s="82"/>
      <c r="C21" s="82"/>
      <c r="D21" s="82"/>
      <c r="E21" s="82"/>
      <c r="F21" s="35">
        <v>0</v>
      </c>
      <c r="G21" s="35">
        <v>0</v>
      </c>
      <c r="H21" s="35">
        <v>0</v>
      </c>
      <c r="I21" s="35">
        <v>0</v>
      </c>
      <c r="J21" s="35">
        <v>0</v>
      </c>
    </row>
    <row r="22" spans="1:10" ht="18" x14ac:dyDescent="0.25">
      <c r="A22" s="26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25">
      <c r="A23" s="78" t="s">
        <v>55</v>
      </c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8" x14ac:dyDescent="0.25">
      <c r="A24" s="26"/>
      <c r="B24" s="9"/>
      <c r="C24" s="9"/>
      <c r="D24" s="9"/>
      <c r="E24" s="9"/>
      <c r="F24" s="9"/>
      <c r="G24" s="9"/>
      <c r="H24" s="3"/>
      <c r="I24" s="3"/>
      <c r="J24" s="3"/>
    </row>
    <row r="25" spans="1:10" ht="25.5" x14ac:dyDescent="0.25">
      <c r="A25" s="31"/>
      <c r="B25" s="32"/>
      <c r="C25" s="32"/>
      <c r="D25" s="33"/>
      <c r="E25" s="34"/>
      <c r="F25" s="4" t="s">
        <v>75</v>
      </c>
      <c r="G25" s="4" t="s">
        <v>76</v>
      </c>
      <c r="H25" s="4" t="s">
        <v>73</v>
      </c>
      <c r="I25" s="4" t="s">
        <v>50</v>
      </c>
      <c r="J25" s="4" t="s">
        <v>74</v>
      </c>
    </row>
    <row r="26" spans="1:10" x14ac:dyDescent="0.25">
      <c r="A26" s="92" t="s">
        <v>78</v>
      </c>
      <c r="B26" s="93"/>
      <c r="C26" s="93"/>
      <c r="D26" s="93"/>
      <c r="E26" s="94"/>
      <c r="F26" s="39">
        <v>4486</v>
      </c>
      <c r="G26" s="39">
        <v>4937</v>
      </c>
      <c r="H26" s="39"/>
      <c r="I26" s="39"/>
      <c r="J26" s="40"/>
    </row>
    <row r="27" spans="1:10" ht="30" customHeight="1" x14ac:dyDescent="0.25">
      <c r="A27" s="95" t="s">
        <v>7</v>
      </c>
      <c r="B27" s="96"/>
      <c r="C27" s="96"/>
      <c r="D27" s="96"/>
      <c r="E27" s="97"/>
      <c r="F27" s="41">
        <v>4486</v>
      </c>
      <c r="G27" s="41"/>
      <c r="H27" s="41"/>
      <c r="I27" s="41"/>
      <c r="J27" s="38"/>
    </row>
    <row r="30" spans="1:10" x14ac:dyDescent="0.25">
      <c r="A30" s="76" t="s">
        <v>11</v>
      </c>
      <c r="B30" s="77"/>
      <c r="C30" s="77"/>
      <c r="D30" s="77"/>
      <c r="E30" s="77"/>
      <c r="F30" s="36">
        <f>F27+F21+F14</f>
        <v>4936.6700000000128</v>
      </c>
      <c r="G30" s="36">
        <f t="shared" ref="G30:J30" si="0">G27+G21</f>
        <v>0</v>
      </c>
      <c r="H30" s="36">
        <f t="shared" si="0"/>
        <v>0</v>
      </c>
      <c r="I30" s="36">
        <f t="shared" si="0"/>
        <v>0</v>
      </c>
      <c r="J30" s="36">
        <f t="shared" si="0"/>
        <v>0</v>
      </c>
    </row>
    <row r="31" spans="1:10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</row>
    <row r="32" spans="1:10" ht="29.25" customHeight="1" x14ac:dyDescent="0.25">
      <c r="A32" s="90"/>
      <c r="B32" s="91"/>
      <c r="C32" s="91"/>
      <c r="D32" s="91"/>
      <c r="E32" s="91"/>
      <c r="F32" s="91"/>
      <c r="G32" s="91"/>
      <c r="H32" s="91"/>
      <c r="I32" s="91"/>
      <c r="J32" s="91"/>
    </row>
    <row r="33" spans="1:10" ht="8.25" customHeight="1" x14ac:dyDescent="0.25"/>
    <row r="34" spans="1:10" x14ac:dyDescent="0.25">
      <c r="A34" s="90"/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8.25" customHeight="1" x14ac:dyDescent="0.25"/>
    <row r="36" spans="1:10" ht="29.25" customHeight="1" x14ac:dyDescent="0.25">
      <c r="A36" s="90"/>
      <c r="B36" s="91"/>
      <c r="C36" s="91"/>
      <c r="D36" s="91"/>
      <c r="E36" s="91"/>
      <c r="F36" s="91"/>
      <c r="G36" s="91"/>
      <c r="H36" s="91"/>
      <c r="I36" s="91"/>
      <c r="J36" s="91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topLeftCell="A16" workbookViewId="0">
      <selection activeCell="I29" sqref="I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78" t="s">
        <v>72</v>
      </c>
      <c r="B1" s="78"/>
      <c r="C1" s="78"/>
      <c r="D1" s="78"/>
      <c r="E1" s="78"/>
      <c r="F1" s="78"/>
      <c r="G1" s="78"/>
      <c r="H1" s="78"/>
      <c r="I1" s="78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78" t="s">
        <v>37</v>
      </c>
      <c r="B3" s="78"/>
      <c r="C3" s="78"/>
      <c r="D3" s="78"/>
      <c r="E3" s="78"/>
      <c r="F3" s="78"/>
      <c r="G3" s="78"/>
      <c r="H3" s="80"/>
      <c r="I3" s="80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78" t="s">
        <v>15</v>
      </c>
      <c r="B5" s="79"/>
      <c r="C5" s="79"/>
      <c r="D5" s="79"/>
      <c r="E5" s="79"/>
      <c r="F5" s="79"/>
      <c r="G5" s="79"/>
      <c r="H5" s="79"/>
      <c r="I5" s="79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78" t="s">
        <v>81</v>
      </c>
      <c r="B7" s="98"/>
      <c r="C7" s="98"/>
      <c r="D7" s="98"/>
      <c r="E7" s="98"/>
      <c r="F7" s="98"/>
      <c r="G7" s="98"/>
      <c r="H7" s="98"/>
      <c r="I7" s="98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4" t="s">
        <v>75</v>
      </c>
      <c r="F9" s="25" t="s">
        <v>76</v>
      </c>
      <c r="G9" s="25" t="s">
        <v>73</v>
      </c>
      <c r="H9" s="25" t="s">
        <v>50</v>
      </c>
      <c r="I9" s="25" t="s">
        <v>74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52">
        <f>SUM(E11:E18)</f>
        <v>221290</v>
      </c>
      <c r="F10" s="52">
        <f>SUM(F11:F18)</f>
        <v>280539</v>
      </c>
      <c r="G10" s="52">
        <f>SUM(G11:G18)</f>
        <v>292640</v>
      </c>
      <c r="H10" s="52">
        <f t="shared" ref="H10:I10" si="0">SUM(H11:H18)</f>
        <v>315000</v>
      </c>
      <c r="I10" s="52">
        <f t="shared" si="0"/>
        <v>320000</v>
      </c>
    </row>
    <row r="11" spans="1:9" ht="38.25" x14ac:dyDescent="0.25">
      <c r="A11" s="13"/>
      <c r="B11" s="17">
        <v>63</v>
      </c>
      <c r="C11" s="17">
        <v>55</v>
      </c>
      <c r="D11" s="17" t="s">
        <v>52</v>
      </c>
      <c r="E11" s="10">
        <v>1633</v>
      </c>
      <c r="F11" s="11">
        <v>3400</v>
      </c>
      <c r="G11" s="11">
        <v>6500</v>
      </c>
      <c r="H11" s="11"/>
      <c r="I11" s="11"/>
    </row>
    <row r="12" spans="1:9" ht="51.75" customHeight="1" x14ac:dyDescent="0.25">
      <c r="A12" s="14"/>
      <c r="B12" s="14">
        <v>66</v>
      </c>
      <c r="C12" s="15">
        <v>25</v>
      </c>
      <c r="D12" s="53" t="s">
        <v>58</v>
      </c>
      <c r="E12" s="10">
        <v>10031</v>
      </c>
      <c r="F12" s="11">
        <v>6700</v>
      </c>
      <c r="G12" s="11">
        <v>10000</v>
      </c>
      <c r="H12" s="11">
        <v>10000</v>
      </c>
      <c r="I12" s="11">
        <v>10000</v>
      </c>
    </row>
    <row r="13" spans="1:9" ht="51.75" customHeight="1" x14ac:dyDescent="0.25">
      <c r="A13" s="14"/>
      <c r="B13" s="14">
        <v>68</v>
      </c>
      <c r="C13" s="15"/>
      <c r="D13" s="17" t="s">
        <v>80</v>
      </c>
      <c r="E13" s="10">
        <v>16</v>
      </c>
      <c r="F13" s="11"/>
      <c r="G13" s="11"/>
      <c r="H13" s="11"/>
      <c r="I13" s="11"/>
    </row>
    <row r="14" spans="1:9" ht="45.75" customHeight="1" x14ac:dyDescent="0.25">
      <c r="A14" s="14"/>
      <c r="B14" s="14">
        <v>67</v>
      </c>
      <c r="C14" s="15">
        <v>11</v>
      </c>
      <c r="D14" s="17" t="s">
        <v>53</v>
      </c>
      <c r="E14" s="10">
        <v>209610</v>
      </c>
      <c r="F14" s="11">
        <v>265502</v>
      </c>
      <c r="G14" s="11">
        <v>276140</v>
      </c>
      <c r="H14" s="11">
        <v>305000</v>
      </c>
      <c r="I14" s="11">
        <v>310000</v>
      </c>
    </row>
    <row r="15" spans="1:9" ht="23.25" customHeight="1" x14ac:dyDescent="0.25">
      <c r="A15" s="14"/>
      <c r="B15" s="61">
        <v>92</v>
      </c>
      <c r="C15" s="62">
        <v>29</v>
      </c>
      <c r="D15" s="63" t="s">
        <v>61</v>
      </c>
      <c r="E15" s="10"/>
      <c r="F15" s="11">
        <v>4937</v>
      </c>
      <c r="G15" s="11"/>
      <c r="H15" s="11"/>
      <c r="I15" s="11"/>
    </row>
    <row r="16" spans="1:9" ht="25.5" x14ac:dyDescent="0.25">
      <c r="A16" s="16">
        <v>7</v>
      </c>
      <c r="B16" s="16"/>
      <c r="C16" s="16"/>
      <c r="D16" s="27" t="s">
        <v>21</v>
      </c>
      <c r="E16" s="10"/>
      <c r="F16" s="11"/>
      <c r="G16" s="11"/>
      <c r="H16" s="11"/>
      <c r="I16" s="11"/>
    </row>
    <row r="17" spans="1:9" ht="38.25" x14ac:dyDescent="0.25">
      <c r="A17" s="17"/>
      <c r="B17" s="17">
        <v>72</v>
      </c>
      <c r="C17" s="17"/>
      <c r="D17" s="28" t="s">
        <v>51</v>
      </c>
      <c r="E17" s="10"/>
      <c r="F17" s="11"/>
      <c r="G17" s="11"/>
      <c r="H17" s="11"/>
      <c r="I17" s="12"/>
    </row>
    <row r="18" spans="1:9" x14ac:dyDescent="0.25">
      <c r="A18" s="17"/>
      <c r="B18" s="17"/>
      <c r="C18" s="15">
        <v>11</v>
      </c>
      <c r="D18" s="15" t="s">
        <v>20</v>
      </c>
      <c r="E18" s="10"/>
      <c r="F18" s="11"/>
      <c r="G18" s="11"/>
      <c r="H18" s="11"/>
      <c r="I18" s="12"/>
    </row>
    <row r="20" spans="1:9" ht="15.75" x14ac:dyDescent="0.25">
      <c r="A20" s="78" t="s">
        <v>82</v>
      </c>
      <c r="B20" s="98"/>
      <c r="C20" s="98"/>
      <c r="D20" s="98"/>
      <c r="E20" s="98"/>
      <c r="F20" s="98"/>
      <c r="G20" s="98"/>
      <c r="H20" s="98"/>
      <c r="I20" s="98"/>
    </row>
    <row r="21" spans="1:9" ht="18" x14ac:dyDescent="0.25">
      <c r="A21" s="5"/>
      <c r="B21" s="5"/>
      <c r="C21" s="5"/>
      <c r="D21" s="5"/>
      <c r="E21" s="5"/>
      <c r="F21" s="5"/>
      <c r="G21" s="5"/>
      <c r="H21" s="6"/>
      <c r="I21" s="6"/>
    </row>
    <row r="22" spans="1:9" ht="25.5" x14ac:dyDescent="0.25">
      <c r="A22" s="25" t="s">
        <v>16</v>
      </c>
      <c r="B22" s="24" t="s">
        <v>17</v>
      </c>
      <c r="C22" s="24" t="s">
        <v>18</v>
      </c>
      <c r="D22" s="24" t="s">
        <v>22</v>
      </c>
      <c r="E22" s="24" t="s">
        <v>75</v>
      </c>
      <c r="F22" s="25" t="s">
        <v>76</v>
      </c>
      <c r="G22" s="25" t="s">
        <v>73</v>
      </c>
      <c r="H22" s="25" t="s">
        <v>50</v>
      </c>
      <c r="I22" s="25" t="s">
        <v>74</v>
      </c>
    </row>
    <row r="23" spans="1:9" ht="15.75" customHeight="1" x14ac:dyDescent="0.25">
      <c r="A23" s="13">
        <v>3</v>
      </c>
      <c r="B23" s="13"/>
      <c r="C23" s="13"/>
      <c r="D23" s="13" t="s">
        <v>23</v>
      </c>
      <c r="E23" s="51">
        <f>E24+E27+E32+E34</f>
        <v>213360.81</v>
      </c>
      <c r="F23" s="51">
        <f>F24+F27+F32+F34</f>
        <v>273700</v>
      </c>
      <c r="G23" s="51">
        <f>G24+G27+G32+G34</f>
        <v>288140</v>
      </c>
      <c r="H23" s="51">
        <f>H24+H27+H32+H34</f>
        <v>311000</v>
      </c>
      <c r="I23" s="51">
        <f>I24+I27+I32+I34</f>
        <v>316000</v>
      </c>
    </row>
    <row r="24" spans="1:9" ht="15.75" customHeight="1" x14ac:dyDescent="0.25">
      <c r="A24" s="13"/>
      <c r="B24" s="17">
        <v>31</v>
      </c>
      <c r="C24" s="17"/>
      <c r="D24" s="17" t="s">
        <v>24</v>
      </c>
      <c r="E24" s="10">
        <f>E25+E26</f>
        <v>143101</v>
      </c>
      <c r="F24" s="11">
        <f>F25</f>
        <v>175827</v>
      </c>
      <c r="G24" s="11">
        <f>G25</f>
        <v>178300</v>
      </c>
      <c r="H24" s="11">
        <v>202000</v>
      </c>
      <c r="I24" s="11">
        <v>196000</v>
      </c>
    </row>
    <row r="25" spans="1:9" x14ac:dyDescent="0.25">
      <c r="A25" s="14"/>
      <c r="B25" s="14"/>
      <c r="C25" s="15">
        <v>11</v>
      </c>
      <c r="D25" s="15" t="s">
        <v>20</v>
      </c>
      <c r="E25" s="10">
        <v>143101</v>
      </c>
      <c r="F25" s="11">
        <v>175827</v>
      </c>
      <c r="G25" s="11">
        <v>178300</v>
      </c>
      <c r="H25" s="11"/>
      <c r="I25" s="11"/>
    </row>
    <row r="26" spans="1:9" x14ac:dyDescent="0.25">
      <c r="A26" s="14"/>
      <c r="B26" s="14"/>
      <c r="C26" s="15">
        <v>29</v>
      </c>
      <c r="D26" s="15" t="s">
        <v>60</v>
      </c>
      <c r="E26" s="10"/>
      <c r="F26" s="11"/>
      <c r="G26" s="11"/>
      <c r="H26" s="11"/>
      <c r="I26" s="11"/>
    </row>
    <row r="27" spans="1:9" x14ac:dyDescent="0.25">
      <c r="A27" s="14"/>
      <c r="B27" s="14">
        <v>32</v>
      </c>
      <c r="C27" s="15"/>
      <c r="D27" s="14" t="s">
        <v>40</v>
      </c>
      <c r="E27" s="10">
        <f>SUM(E28:E31)</f>
        <v>68700.28</v>
      </c>
      <c r="F27" s="11">
        <f>SUM(F28:F31)</f>
        <v>97209</v>
      </c>
      <c r="G27" s="11">
        <f>SUM(G28:G31)</f>
        <v>108740</v>
      </c>
      <c r="H27" s="11">
        <f>SUM(H28:H31)</f>
        <v>108000</v>
      </c>
      <c r="I27" s="11">
        <f>SUM(I28:I31)</f>
        <v>119000</v>
      </c>
    </row>
    <row r="28" spans="1:9" x14ac:dyDescent="0.25">
      <c r="A28" s="14"/>
      <c r="B28" s="14"/>
      <c r="C28" s="15">
        <v>11</v>
      </c>
      <c r="D28" s="15" t="s">
        <v>20</v>
      </c>
      <c r="E28" s="10">
        <v>58095.519999999997</v>
      </c>
      <c r="F28" s="11">
        <v>83772</v>
      </c>
      <c r="G28" s="11">
        <v>93540</v>
      </c>
      <c r="H28" s="11">
        <v>98000</v>
      </c>
      <c r="I28" s="11">
        <v>109000</v>
      </c>
    </row>
    <row r="29" spans="1:9" x14ac:dyDescent="0.25">
      <c r="A29" s="14"/>
      <c r="B29" s="29"/>
      <c r="C29" s="15">
        <v>25</v>
      </c>
      <c r="D29" s="15" t="s">
        <v>44</v>
      </c>
      <c r="E29" s="10">
        <v>6756.76</v>
      </c>
      <c r="F29" s="11">
        <v>5100</v>
      </c>
      <c r="G29" s="11">
        <v>8700</v>
      </c>
      <c r="H29" s="11">
        <v>10000</v>
      </c>
      <c r="I29" s="11">
        <v>10000</v>
      </c>
    </row>
    <row r="30" spans="1:9" x14ac:dyDescent="0.25">
      <c r="A30" s="14"/>
      <c r="B30" s="29"/>
      <c r="C30" s="15">
        <v>55</v>
      </c>
      <c r="D30" s="15" t="s">
        <v>57</v>
      </c>
      <c r="E30" s="10"/>
      <c r="F30" s="11">
        <v>3400</v>
      </c>
      <c r="G30" s="11">
        <v>6500</v>
      </c>
      <c r="H30" s="11"/>
      <c r="I30" s="11"/>
    </row>
    <row r="31" spans="1:9" x14ac:dyDescent="0.25">
      <c r="A31" s="14"/>
      <c r="B31" s="29"/>
      <c r="C31" s="15">
        <v>29</v>
      </c>
      <c r="D31" s="15" t="s">
        <v>60</v>
      </c>
      <c r="E31" s="10">
        <v>3848</v>
      </c>
      <c r="F31" s="11">
        <v>4937</v>
      </c>
      <c r="G31" s="11"/>
      <c r="H31" s="11"/>
      <c r="I31" s="11"/>
    </row>
    <row r="32" spans="1:9" x14ac:dyDescent="0.25">
      <c r="A32" s="14"/>
      <c r="B32" s="14">
        <v>34</v>
      </c>
      <c r="C32" s="15"/>
      <c r="D32" s="14" t="s">
        <v>59</v>
      </c>
      <c r="E32" s="10">
        <f>E33</f>
        <v>949.01</v>
      </c>
      <c r="F32" s="11">
        <f>F33</f>
        <v>664</v>
      </c>
      <c r="G32" s="11">
        <f>G33</f>
        <v>1100</v>
      </c>
      <c r="H32" s="11">
        <f>H33</f>
        <v>1000</v>
      </c>
      <c r="I32" s="11">
        <f>I33</f>
        <v>1000</v>
      </c>
    </row>
    <row r="33" spans="1:9" x14ac:dyDescent="0.25">
      <c r="A33" s="14"/>
      <c r="B33" s="14"/>
      <c r="C33" s="15">
        <v>11</v>
      </c>
      <c r="D33" s="15" t="s">
        <v>20</v>
      </c>
      <c r="E33" s="10">
        <v>949.01</v>
      </c>
      <c r="F33" s="11">
        <v>664</v>
      </c>
      <c r="G33" s="11">
        <v>1100</v>
      </c>
      <c r="H33" s="11">
        <v>1000</v>
      </c>
      <c r="I33" s="11">
        <v>1000</v>
      </c>
    </row>
    <row r="34" spans="1:9" x14ac:dyDescent="0.25">
      <c r="A34" s="14"/>
      <c r="B34" s="14">
        <v>38</v>
      </c>
      <c r="C34" s="15"/>
      <c r="D34" s="14" t="s">
        <v>79</v>
      </c>
      <c r="E34" s="10">
        <f>E35</f>
        <v>610.52</v>
      </c>
      <c r="F34" s="11">
        <f>F35</f>
        <v>0</v>
      </c>
      <c r="G34" s="11">
        <f>G35</f>
        <v>0</v>
      </c>
      <c r="H34" s="11"/>
      <c r="I34" s="11"/>
    </row>
    <row r="35" spans="1:9" x14ac:dyDescent="0.25">
      <c r="A35" s="14"/>
      <c r="B35" s="14"/>
      <c r="C35" s="15">
        <v>25</v>
      </c>
      <c r="D35" s="15" t="s">
        <v>44</v>
      </c>
      <c r="E35" s="10">
        <v>610.52</v>
      </c>
      <c r="F35" s="11"/>
      <c r="G35" s="11"/>
      <c r="H35" s="11"/>
      <c r="I35" s="11"/>
    </row>
    <row r="36" spans="1:9" ht="25.5" x14ac:dyDescent="0.25">
      <c r="A36" s="16">
        <v>4</v>
      </c>
      <c r="B36" s="16"/>
      <c r="C36" s="16"/>
      <c r="D36" s="27" t="s">
        <v>25</v>
      </c>
      <c r="E36" s="51">
        <f>E37</f>
        <v>7478.2</v>
      </c>
      <c r="F36" s="52">
        <f>F37</f>
        <v>6839</v>
      </c>
      <c r="G36" s="52">
        <f>G37</f>
        <v>4500</v>
      </c>
      <c r="H36" s="52">
        <f>H37</f>
        <v>4000</v>
      </c>
      <c r="I36" s="52">
        <f>I37</f>
        <v>4000</v>
      </c>
    </row>
    <row r="37" spans="1:9" ht="38.25" x14ac:dyDescent="0.25">
      <c r="A37" s="17"/>
      <c r="B37" s="17">
        <v>42</v>
      </c>
      <c r="C37" s="17"/>
      <c r="D37" s="28" t="s">
        <v>54</v>
      </c>
      <c r="E37" s="10">
        <f>SUM(E38:E41)</f>
        <v>7478.2</v>
      </c>
      <c r="F37" s="11">
        <f>SUM(F38:F41)</f>
        <v>6839</v>
      </c>
      <c r="G37" s="11">
        <f>SUM(G38:G41)</f>
        <v>4500</v>
      </c>
      <c r="H37" s="11">
        <f>SUM(H38:H41)</f>
        <v>4000</v>
      </c>
      <c r="I37" s="11">
        <f>SUM(I38:I41)</f>
        <v>4000</v>
      </c>
    </row>
    <row r="38" spans="1:9" x14ac:dyDescent="0.25">
      <c r="A38" s="17"/>
      <c r="B38" s="17"/>
      <c r="C38" s="15">
        <v>11</v>
      </c>
      <c r="D38" s="15" t="s">
        <v>20</v>
      </c>
      <c r="E38" s="10">
        <v>7464.2</v>
      </c>
      <c r="F38" s="11">
        <v>5239</v>
      </c>
      <c r="G38" s="11">
        <v>3200</v>
      </c>
      <c r="H38" s="11">
        <v>4000</v>
      </c>
      <c r="I38" s="12">
        <v>4000</v>
      </c>
    </row>
    <row r="39" spans="1:9" x14ac:dyDescent="0.25">
      <c r="A39" s="17"/>
      <c r="B39" s="17"/>
      <c r="C39" s="15">
        <v>25</v>
      </c>
      <c r="D39" s="15" t="s">
        <v>44</v>
      </c>
      <c r="E39" s="10"/>
      <c r="F39" s="11">
        <v>1600</v>
      </c>
      <c r="G39" s="11">
        <v>1300</v>
      </c>
      <c r="H39" s="11"/>
      <c r="I39" s="12"/>
    </row>
    <row r="40" spans="1:9" x14ac:dyDescent="0.25">
      <c r="A40" s="17"/>
      <c r="B40" s="17"/>
      <c r="C40" s="15">
        <v>55</v>
      </c>
      <c r="D40" s="15" t="s">
        <v>57</v>
      </c>
      <c r="E40" s="10">
        <v>14</v>
      </c>
      <c r="F40" s="11"/>
      <c r="G40" s="11"/>
      <c r="H40" s="11"/>
      <c r="I40" s="12"/>
    </row>
    <row r="41" spans="1:9" x14ac:dyDescent="0.25">
      <c r="A41" s="17"/>
      <c r="B41" s="17"/>
      <c r="C41" s="15">
        <v>29</v>
      </c>
      <c r="D41" s="15" t="s">
        <v>60</v>
      </c>
      <c r="E41" s="10"/>
      <c r="F41" s="11"/>
      <c r="G41" s="11"/>
      <c r="H41" s="11"/>
      <c r="I41" s="12"/>
    </row>
  </sheetData>
  <mergeCells count="5">
    <mergeCell ref="A7:I7"/>
    <mergeCell ref="A20:I20"/>
    <mergeCell ref="A1:I1"/>
    <mergeCell ref="A3:I3"/>
    <mergeCell ref="A5:I5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C7A7-BED2-4FF1-8697-959BA0DE28A5}">
  <sheetPr>
    <pageSetUpPr fitToPage="1"/>
  </sheetPr>
  <dimension ref="A1:F30"/>
  <sheetViews>
    <sheetView workbookViewId="0">
      <selection activeCell="B28" sqref="B28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8" t="s">
        <v>72</v>
      </c>
      <c r="B1" s="78"/>
      <c r="C1" s="78"/>
      <c r="D1" s="78"/>
      <c r="E1" s="78"/>
      <c r="F1" s="78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customHeight="1" x14ac:dyDescent="0.25">
      <c r="A3" s="78" t="s">
        <v>37</v>
      </c>
      <c r="B3" s="78"/>
      <c r="C3" s="78"/>
      <c r="D3" s="78"/>
      <c r="E3" s="78"/>
      <c r="F3" s="78"/>
    </row>
    <row r="4" spans="1:6" ht="18" x14ac:dyDescent="0.25">
      <c r="B4" s="5"/>
      <c r="C4" s="5"/>
      <c r="D4" s="5"/>
      <c r="E4" s="6"/>
      <c r="F4" s="6"/>
    </row>
    <row r="5" spans="1:6" ht="18" customHeight="1" x14ac:dyDescent="0.25">
      <c r="A5" s="78" t="s">
        <v>15</v>
      </c>
      <c r="B5" s="78"/>
      <c r="C5" s="78"/>
      <c r="D5" s="78"/>
      <c r="E5" s="78"/>
      <c r="F5" s="78"/>
    </row>
    <row r="6" spans="1:6" ht="18" x14ac:dyDescent="0.25">
      <c r="A6" s="5"/>
      <c r="B6" s="5"/>
      <c r="C6" s="5"/>
      <c r="D6" s="5"/>
      <c r="E6" s="6"/>
      <c r="F6" s="6"/>
    </row>
    <row r="7" spans="1:6" ht="15.75" customHeight="1" x14ac:dyDescent="0.25">
      <c r="A7" s="78" t="s">
        <v>83</v>
      </c>
      <c r="B7" s="78"/>
      <c r="C7" s="78"/>
      <c r="D7" s="78"/>
      <c r="E7" s="78"/>
      <c r="F7" s="78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5" t="s">
        <v>84</v>
      </c>
      <c r="B9" s="24" t="s">
        <v>75</v>
      </c>
      <c r="C9" s="25" t="s">
        <v>76</v>
      </c>
      <c r="D9" s="25" t="s">
        <v>73</v>
      </c>
      <c r="E9" s="25" t="s">
        <v>50</v>
      </c>
      <c r="F9" s="25" t="s">
        <v>74</v>
      </c>
    </row>
    <row r="10" spans="1:6" x14ac:dyDescent="0.25">
      <c r="A10" s="73" t="s">
        <v>0</v>
      </c>
      <c r="B10" s="74">
        <f>B11+B13+B16</f>
        <v>221290</v>
      </c>
      <c r="C10" s="74">
        <f>C11+C13+C16</f>
        <v>280539</v>
      </c>
      <c r="D10" s="74">
        <f>D11+D13+D16</f>
        <v>292640</v>
      </c>
      <c r="E10" s="74">
        <f>E11+E13+E16</f>
        <v>315000</v>
      </c>
      <c r="F10" s="74">
        <f>F11+F13+F16</f>
        <v>320000</v>
      </c>
    </row>
    <row r="11" spans="1:6" x14ac:dyDescent="0.25">
      <c r="A11" s="27" t="s">
        <v>85</v>
      </c>
      <c r="B11" s="75">
        <f>B12</f>
        <v>209610</v>
      </c>
      <c r="C11" s="75">
        <f t="shared" ref="C11:F11" si="0">C12</f>
        <v>265502</v>
      </c>
      <c r="D11" s="75">
        <f t="shared" si="0"/>
        <v>276140</v>
      </c>
      <c r="E11" s="75">
        <f t="shared" si="0"/>
        <v>305000</v>
      </c>
      <c r="F11" s="75">
        <f t="shared" si="0"/>
        <v>310000</v>
      </c>
    </row>
    <row r="12" spans="1:6" x14ac:dyDescent="0.25">
      <c r="A12" s="15" t="s">
        <v>86</v>
      </c>
      <c r="B12" s="11">
        <v>209610</v>
      </c>
      <c r="C12" s="11">
        <v>265502</v>
      </c>
      <c r="D12" s="11">
        <v>276140</v>
      </c>
      <c r="E12" s="11">
        <v>305000</v>
      </c>
      <c r="F12" s="11">
        <v>310000</v>
      </c>
    </row>
    <row r="13" spans="1:6" x14ac:dyDescent="0.25">
      <c r="A13" s="13" t="s">
        <v>97</v>
      </c>
      <c r="B13" s="10">
        <f>B14+B15</f>
        <v>10047</v>
      </c>
      <c r="C13" s="10">
        <f>C14+C15</f>
        <v>11637</v>
      </c>
      <c r="D13" s="10">
        <f>D14+D15</f>
        <v>10000</v>
      </c>
      <c r="E13" s="10">
        <f>E14+E15</f>
        <v>10000</v>
      </c>
      <c r="F13" s="10">
        <f>F14+F15</f>
        <v>10000</v>
      </c>
    </row>
    <row r="14" spans="1:6" ht="38.25" x14ac:dyDescent="0.25">
      <c r="A14" s="19" t="s">
        <v>98</v>
      </c>
      <c r="B14" s="10">
        <v>10047</v>
      </c>
      <c r="C14" s="11">
        <v>6700</v>
      </c>
      <c r="D14" s="11">
        <v>10000</v>
      </c>
      <c r="E14" s="11">
        <v>10000</v>
      </c>
      <c r="F14" s="11">
        <v>10000</v>
      </c>
    </row>
    <row r="15" spans="1:6" x14ac:dyDescent="0.25">
      <c r="A15" s="19" t="s">
        <v>99</v>
      </c>
      <c r="B15" s="10"/>
      <c r="C15" s="10">
        <v>4937</v>
      </c>
      <c r="D15" s="10"/>
      <c r="E15" s="10"/>
      <c r="F15" s="10"/>
    </row>
    <row r="16" spans="1:6" ht="18" customHeight="1" x14ac:dyDescent="0.25">
      <c r="A16" s="73" t="s">
        <v>87</v>
      </c>
      <c r="B16" s="10">
        <f>B17</f>
        <v>1633</v>
      </c>
      <c r="C16" s="10">
        <f t="shared" ref="C16:F16" si="1">C17</f>
        <v>3400</v>
      </c>
      <c r="D16" s="10">
        <f t="shared" si="1"/>
        <v>6500</v>
      </c>
      <c r="E16" s="10">
        <f t="shared" si="1"/>
        <v>0</v>
      </c>
      <c r="F16" s="10">
        <f t="shared" si="1"/>
        <v>0</v>
      </c>
    </row>
    <row r="17" spans="1:6" ht="37.5" customHeight="1" x14ac:dyDescent="0.25">
      <c r="A17" s="19" t="s">
        <v>96</v>
      </c>
      <c r="B17" s="10">
        <v>1633</v>
      </c>
      <c r="C17" s="11">
        <v>3400</v>
      </c>
      <c r="D17" s="11">
        <v>6500</v>
      </c>
      <c r="E17" s="11"/>
      <c r="F17" s="12"/>
    </row>
    <row r="18" spans="1:6" ht="13.5" customHeight="1" x14ac:dyDescent="0.25"/>
    <row r="20" spans="1:6" ht="15.75" customHeight="1" x14ac:dyDescent="0.25">
      <c r="A20" s="78" t="s">
        <v>88</v>
      </c>
      <c r="B20" s="78"/>
      <c r="C20" s="78"/>
      <c r="D20" s="78"/>
      <c r="E20" s="78"/>
      <c r="F20" s="78"/>
    </row>
    <row r="21" spans="1:6" ht="18" x14ac:dyDescent="0.25">
      <c r="A21" s="5"/>
      <c r="B21" s="5"/>
      <c r="C21" s="5"/>
      <c r="D21" s="5"/>
      <c r="E21" s="6"/>
      <c r="F21" s="6"/>
    </row>
    <row r="22" spans="1:6" ht="25.5" x14ac:dyDescent="0.25">
      <c r="A22" s="25" t="s">
        <v>84</v>
      </c>
      <c r="B22" s="24" t="s">
        <v>75</v>
      </c>
      <c r="C22" s="25" t="s">
        <v>76</v>
      </c>
      <c r="D22" s="25" t="s">
        <v>73</v>
      </c>
      <c r="E22" s="25" t="s">
        <v>50</v>
      </c>
      <c r="F22" s="25" t="s">
        <v>74</v>
      </c>
    </row>
    <row r="23" spans="1:6" x14ac:dyDescent="0.25">
      <c r="A23" s="73" t="s">
        <v>3</v>
      </c>
      <c r="B23" s="75">
        <f>B24+B26+B29</f>
        <v>220839</v>
      </c>
      <c r="C23" s="75">
        <f>C24+C26+C29</f>
        <v>280539</v>
      </c>
      <c r="D23" s="75">
        <f t="shared" ref="D23:F23" si="2">D24+D26+D29</f>
        <v>286140</v>
      </c>
      <c r="E23" s="75">
        <f t="shared" si="2"/>
        <v>315000</v>
      </c>
      <c r="F23" s="75">
        <f t="shared" si="2"/>
        <v>320000</v>
      </c>
    </row>
    <row r="24" spans="1:6" ht="15.75" customHeight="1" x14ac:dyDescent="0.25">
      <c r="A24" s="27" t="s">
        <v>85</v>
      </c>
      <c r="B24" s="11">
        <f>B25</f>
        <v>209610</v>
      </c>
      <c r="C24" s="11">
        <f>C25</f>
        <v>265502</v>
      </c>
      <c r="D24" s="11">
        <f t="shared" ref="D24:F24" si="3">D25</f>
        <v>276140</v>
      </c>
      <c r="E24" s="11">
        <f t="shared" si="3"/>
        <v>305000</v>
      </c>
      <c r="F24" s="11">
        <f t="shared" si="3"/>
        <v>310000</v>
      </c>
    </row>
    <row r="25" spans="1:6" x14ac:dyDescent="0.25">
      <c r="A25" s="15" t="s">
        <v>86</v>
      </c>
      <c r="B25" s="10">
        <v>209610</v>
      </c>
      <c r="C25" s="11">
        <v>265502</v>
      </c>
      <c r="D25" s="11">
        <v>276140</v>
      </c>
      <c r="E25" s="11">
        <v>305000</v>
      </c>
      <c r="F25" s="11">
        <v>310000</v>
      </c>
    </row>
    <row r="26" spans="1:6" x14ac:dyDescent="0.25">
      <c r="A26" s="27" t="s">
        <v>89</v>
      </c>
      <c r="B26" s="11">
        <f>B27+B28</f>
        <v>11215</v>
      </c>
      <c r="C26" s="11">
        <f>C27+C28</f>
        <v>11637</v>
      </c>
      <c r="D26" s="11">
        <f t="shared" ref="D26:F26" si="4">D27+D28</f>
        <v>10000</v>
      </c>
      <c r="E26" s="11">
        <f t="shared" si="4"/>
        <v>10000</v>
      </c>
      <c r="F26" s="11">
        <f t="shared" si="4"/>
        <v>10000</v>
      </c>
    </row>
    <row r="27" spans="1:6" x14ac:dyDescent="0.25">
      <c r="A27" s="15" t="s">
        <v>90</v>
      </c>
      <c r="B27" s="10">
        <v>7367</v>
      </c>
      <c r="C27" s="11">
        <v>6700</v>
      </c>
      <c r="D27" s="11">
        <v>10000</v>
      </c>
      <c r="E27" s="11">
        <v>10000</v>
      </c>
      <c r="F27" s="12">
        <v>10000</v>
      </c>
    </row>
    <row r="28" spans="1:6" x14ac:dyDescent="0.25">
      <c r="A28" s="19" t="s">
        <v>99</v>
      </c>
      <c r="B28" s="10">
        <v>3848</v>
      </c>
      <c r="C28" s="11">
        <v>4937</v>
      </c>
      <c r="D28" s="11"/>
      <c r="E28" s="11"/>
      <c r="F28" s="12"/>
    </row>
    <row r="29" spans="1:6" x14ac:dyDescent="0.25">
      <c r="A29" s="73" t="s">
        <v>87</v>
      </c>
      <c r="B29" s="11">
        <f>B30</f>
        <v>14</v>
      </c>
      <c r="C29" s="11">
        <f>C30</f>
        <v>3400</v>
      </c>
      <c r="D29" s="11">
        <f t="shared" ref="D29:F29" si="5">D30</f>
        <v>0</v>
      </c>
      <c r="E29" s="11">
        <f t="shared" si="5"/>
        <v>0</v>
      </c>
      <c r="F29" s="11">
        <f t="shared" si="5"/>
        <v>0</v>
      </c>
    </row>
    <row r="30" spans="1:6" ht="38.25" x14ac:dyDescent="0.25">
      <c r="A30" s="19" t="s">
        <v>96</v>
      </c>
      <c r="B30" s="10">
        <v>14</v>
      </c>
      <c r="C30" s="11">
        <v>3400</v>
      </c>
      <c r="D30" s="11"/>
      <c r="E30" s="11"/>
      <c r="F30" s="12"/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"/>
  <sheetViews>
    <sheetView workbookViewId="0">
      <selection activeCell="F18" sqref="F18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9" ht="42" customHeight="1" x14ac:dyDescent="0.25">
      <c r="A1" s="78" t="s">
        <v>72</v>
      </c>
      <c r="B1" s="78"/>
      <c r="C1" s="78"/>
      <c r="D1" s="78"/>
      <c r="E1" s="78"/>
      <c r="F1" s="78"/>
      <c r="G1" s="78"/>
      <c r="H1" s="78"/>
      <c r="I1" s="78"/>
    </row>
    <row r="2" spans="1:9" ht="18" customHeight="1" x14ac:dyDescent="0.25">
      <c r="A2" s="5"/>
      <c r="B2" s="5"/>
      <c r="C2" s="5"/>
      <c r="D2" s="5"/>
      <c r="E2" s="5"/>
      <c r="F2" s="5"/>
    </row>
    <row r="3" spans="1:9" ht="15.75" x14ac:dyDescent="0.25">
      <c r="A3" s="78" t="s">
        <v>37</v>
      </c>
      <c r="B3" s="78"/>
      <c r="C3" s="78"/>
      <c r="D3" s="78"/>
      <c r="E3" s="80"/>
      <c r="F3" s="80"/>
    </row>
    <row r="4" spans="1:9" ht="18" x14ac:dyDescent="0.25">
      <c r="A4" s="5"/>
      <c r="B4" s="5"/>
      <c r="C4" s="5"/>
      <c r="D4" s="5"/>
      <c r="E4" s="6"/>
      <c r="F4" s="6"/>
    </row>
    <row r="5" spans="1:9" ht="18" customHeight="1" x14ac:dyDescent="0.25">
      <c r="A5" s="78" t="s">
        <v>15</v>
      </c>
      <c r="B5" s="79"/>
      <c r="C5" s="79"/>
      <c r="D5" s="79"/>
      <c r="E5" s="79"/>
      <c r="F5" s="79"/>
    </row>
    <row r="6" spans="1:9" ht="18" x14ac:dyDescent="0.25">
      <c r="A6" s="5"/>
      <c r="B6" s="5"/>
      <c r="C6" s="5"/>
      <c r="D6" s="5"/>
      <c r="E6" s="6"/>
      <c r="F6" s="6"/>
    </row>
    <row r="7" spans="1:9" ht="15.75" x14ac:dyDescent="0.25">
      <c r="A7" s="78" t="s">
        <v>26</v>
      </c>
      <c r="B7" s="98"/>
      <c r="C7" s="98"/>
      <c r="D7" s="98"/>
      <c r="E7" s="98"/>
      <c r="F7" s="98"/>
    </row>
    <row r="8" spans="1:9" ht="18" x14ac:dyDescent="0.25">
      <c r="A8" s="5"/>
      <c r="B8" s="5"/>
      <c r="C8" s="5"/>
      <c r="D8" s="5"/>
      <c r="E8" s="6"/>
      <c r="F8" s="6"/>
    </row>
    <row r="9" spans="1:9" ht="25.5" x14ac:dyDescent="0.25">
      <c r="A9" s="25" t="s">
        <v>27</v>
      </c>
      <c r="B9" s="24" t="s">
        <v>75</v>
      </c>
      <c r="C9" s="25" t="s">
        <v>76</v>
      </c>
      <c r="D9" s="25" t="s">
        <v>73</v>
      </c>
      <c r="E9" s="25" t="s">
        <v>50</v>
      </c>
      <c r="F9" s="25" t="s">
        <v>74</v>
      </c>
    </row>
    <row r="10" spans="1:9" ht="15.75" customHeight="1" x14ac:dyDescent="0.25">
      <c r="A10" s="13" t="s">
        <v>28</v>
      </c>
      <c r="B10" s="56">
        <f>B17</f>
        <v>220839</v>
      </c>
      <c r="C10" s="56">
        <f>C17</f>
        <v>280539</v>
      </c>
      <c r="D10" s="56">
        <f t="shared" ref="D10:F10" si="0">D17</f>
        <v>292640</v>
      </c>
      <c r="E10" s="56">
        <f t="shared" si="0"/>
        <v>315000</v>
      </c>
      <c r="F10" s="56">
        <f t="shared" si="0"/>
        <v>320000</v>
      </c>
    </row>
    <row r="11" spans="1:9" ht="15.75" customHeight="1" x14ac:dyDescent="0.25">
      <c r="A11" s="13" t="s">
        <v>29</v>
      </c>
      <c r="B11" s="57"/>
      <c r="C11" s="58"/>
      <c r="D11" s="58"/>
      <c r="E11" s="58"/>
      <c r="F11" s="58"/>
    </row>
    <row r="12" spans="1:9" ht="25.5" x14ac:dyDescent="0.25">
      <c r="A12" s="19" t="s">
        <v>30</v>
      </c>
      <c r="B12" s="57"/>
      <c r="C12" s="58"/>
      <c r="D12" s="58"/>
      <c r="E12" s="58"/>
      <c r="F12" s="58"/>
    </row>
    <row r="13" spans="1:9" x14ac:dyDescent="0.25">
      <c r="A13" s="18" t="s">
        <v>31</v>
      </c>
      <c r="B13" s="57"/>
      <c r="C13" s="58"/>
      <c r="D13" s="58"/>
      <c r="E13" s="58"/>
      <c r="F13" s="58"/>
    </row>
    <row r="14" spans="1:9" x14ac:dyDescent="0.25">
      <c r="A14" s="13" t="s">
        <v>32</v>
      </c>
      <c r="B14" s="57"/>
      <c r="C14" s="58"/>
      <c r="D14" s="58"/>
      <c r="E14" s="58"/>
      <c r="F14" s="59"/>
    </row>
    <row r="15" spans="1:9" ht="25.5" x14ac:dyDescent="0.25">
      <c r="A15" s="20" t="s">
        <v>33</v>
      </c>
      <c r="B15" s="57"/>
      <c r="C15" s="58"/>
      <c r="D15" s="58"/>
      <c r="E15" s="58"/>
      <c r="F15" s="59"/>
    </row>
    <row r="16" spans="1:9" x14ac:dyDescent="0.25">
      <c r="A16" s="55"/>
      <c r="B16" s="60"/>
      <c r="C16" s="60"/>
      <c r="D16" s="60"/>
      <c r="E16" s="60"/>
      <c r="F16" s="60"/>
    </row>
    <row r="17" spans="1:6" ht="17.25" customHeight="1" x14ac:dyDescent="0.25">
      <c r="A17" s="55" t="s">
        <v>62</v>
      </c>
      <c r="B17" s="60">
        <v>220839</v>
      </c>
      <c r="C17" s="60">
        <v>280539</v>
      </c>
      <c r="D17" s="60">
        <v>292640</v>
      </c>
      <c r="E17" s="60">
        <v>315000</v>
      </c>
      <c r="F17" s="60">
        <v>320000</v>
      </c>
    </row>
    <row r="18" spans="1:6" x14ac:dyDescent="0.25">
      <c r="B18" s="54"/>
      <c r="C18" s="54"/>
      <c r="D18" s="54"/>
      <c r="E18" s="54"/>
      <c r="F18" s="54"/>
    </row>
  </sheetData>
  <mergeCells count="4">
    <mergeCell ref="A3:F3"/>
    <mergeCell ref="A5:F5"/>
    <mergeCell ref="A7:F7"/>
    <mergeCell ref="A1:I1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A6" sqref="A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78" t="s">
        <v>72</v>
      </c>
      <c r="B1" s="78"/>
      <c r="C1" s="78"/>
      <c r="D1" s="78"/>
      <c r="E1" s="78"/>
      <c r="F1" s="78"/>
      <c r="G1" s="78"/>
      <c r="H1" s="78"/>
      <c r="I1" s="78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78" t="s">
        <v>37</v>
      </c>
      <c r="B3" s="78"/>
      <c r="C3" s="78"/>
      <c r="D3" s="78"/>
      <c r="E3" s="78"/>
      <c r="F3" s="78"/>
      <c r="G3" s="78"/>
      <c r="H3" s="80"/>
      <c r="I3" s="80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78" t="s">
        <v>100</v>
      </c>
      <c r="B5" s="79"/>
      <c r="C5" s="79"/>
      <c r="D5" s="79"/>
      <c r="E5" s="79"/>
      <c r="F5" s="79"/>
      <c r="G5" s="79"/>
      <c r="H5" s="79"/>
      <c r="I5" s="79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5" t="s">
        <v>16</v>
      </c>
      <c r="B7" s="24" t="s">
        <v>17</v>
      </c>
      <c r="C7" s="24" t="s">
        <v>18</v>
      </c>
      <c r="D7" s="24" t="s">
        <v>56</v>
      </c>
      <c r="E7" s="24" t="s">
        <v>12</v>
      </c>
      <c r="F7" s="25" t="s">
        <v>13</v>
      </c>
      <c r="G7" s="25" t="s">
        <v>48</v>
      </c>
      <c r="H7" s="25" t="s">
        <v>49</v>
      </c>
      <c r="I7" s="25" t="s">
        <v>50</v>
      </c>
    </row>
    <row r="8" spans="1:9" ht="25.5" x14ac:dyDescent="0.25">
      <c r="A8" s="13">
        <v>8</v>
      </c>
      <c r="B8" s="13"/>
      <c r="C8" s="13"/>
      <c r="D8" s="13" t="s">
        <v>34</v>
      </c>
      <c r="E8" s="10"/>
      <c r="F8" s="11"/>
      <c r="G8" s="11"/>
      <c r="H8" s="11"/>
      <c r="I8" s="11"/>
    </row>
    <row r="9" spans="1:9" x14ac:dyDescent="0.25">
      <c r="A9" s="13"/>
      <c r="B9" s="17">
        <v>84</v>
      </c>
      <c r="C9" s="17"/>
      <c r="D9" s="17" t="s">
        <v>41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9" t="s">
        <v>42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6"/>
      <c r="C11" s="16"/>
      <c r="D11" s="27" t="s">
        <v>35</v>
      </c>
      <c r="E11" s="10"/>
      <c r="F11" s="11"/>
      <c r="G11" s="11"/>
      <c r="H11" s="11"/>
      <c r="I11" s="11"/>
    </row>
    <row r="12" spans="1:9" ht="25.5" x14ac:dyDescent="0.25">
      <c r="A12" s="17"/>
      <c r="B12" s="17">
        <v>54</v>
      </c>
      <c r="C12" s="17"/>
      <c r="D12" s="28" t="s">
        <v>43</v>
      </c>
      <c r="E12" s="10"/>
      <c r="F12" s="11"/>
      <c r="G12" s="11"/>
      <c r="H12" s="11"/>
      <c r="I12" s="12"/>
    </row>
    <row r="13" spans="1:9" x14ac:dyDescent="0.2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7"/>
      <c r="B14" s="17"/>
      <c r="C14" s="15">
        <v>31</v>
      </c>
      <c r="D14" s="15" t="s">
        <v>44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B3992-BF11-4922-8637-5F7A9918393E}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8" t="s">
        <v>72</v>
      </c>
      <c r="B1" s="78"/>
      <c r="C1" s="78"/>
      <c r="D1" s="78"/>
      <c r="E1" s="78"/>
      <c r="F1" s="78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customHeight="1" x14ac:dyDescent="0.25">
      <c r="A3" s="78" t="s">
        <v>37</v>
      </c>
      <c r="B3" s="78"/>
      <c r="C3" s="78"/>
      <c r="D3" s="78"/>
      <c r="E3" s="78"/>
      <c r="F3" s="78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78" t="s">
        <v>91</v>
      </c>
      <c r="B5" s="78"/>
      <c r="C5" s="78"/>
      <c r="D5" s="78"/>
      <c r="E5" s="78"/>
      <c r="F5" s="78"/>
    </row>
    <row r="6" spans="1:6" ht="18" x14ac:dyDescent="0.25">
      <c r="A6" s="5"/>
      <c r="B6" s="5"/>
      <c r="C6" s="5"/>
      <c r="D6" s="5"/>
      <c r="E6" s="6"/>
      <c r="F6" s="6"/>
    </row>
    <row r="7" spans="1:6" ht="25.5" x14ac:dyDescent="0.25">
      <c r="A7" s="24" t="s">
        <v>84</v>
      </c>
      <c r="B7" s="24" t="s">
        <v>75</v>
      </c>
      <c r="C7" s="25" t="s">
        <v>76</v>
      </c>
      <c r="D7" s="25" t="s">
        <v>73</v>
      </c>
      <c r="E7" s="25" t="s">
        <v>50</v>
      </c>
      <c r="F7" s="25" t="s">
        <v>74</v>
      </c>
    </row>
    <row r="8" spans="1:6" x14ac:dyDescent="0.25">
      <c r="A8" s="13" t="s">
        <v>92</v>
      </c>
      <c r="B8" s="10"/>
      <c r="C8" s="11"/>
      <c r="D8" s="11"/>
      <c r="E8" s="11"/>
      <c r="F8" s="11"/>
    </row>
    <row r="9" spans="1:6" ht="25.5" x14ac:dyDescent="0.25">
      <c r="A9" s="13" t="s">
        <v>93</v>
      </c>
      <c r="B9" s="10"/>
      <c r="C9" s="11"/>
      <c r="D9" s="11"/>
      <c r="E9" s="11"/>
      <c r="F9" s="11"/>
    </row>
    <row r="10" spans="1:6" ht="25.5" x14ac:dyDescent="0.25">
      <c r="A10" s="19" t="s">
        <v>94</v>
      </c>
      <c r="B10" s="10"/>
      <c r="C10" s="11"/>
      <c r="D10" s="11"/>
      <c r="E10" s="11"/>
      <c r="F10" s="11"/>
    </row>
    <row r="11" spans="1:6" x14ac:dyDescent="0.25">
      <c r="A11" s="19"/>
      <c r="B11" s="10"/>
      <c r="C11" s="11"/>
      <c r="D11" s="11"/>
      <c r="E11" s="11"/>
      <c r="F11" s="11"/>
    </row>
    <row r="12" spans="1:6" x14ac:dyDescent="0.25">
      <c r="A12" s="13" t="s">
        <v>95</v>
      </c>
      <c r="B12" s="10"/>
      <c r="C12" s="11"/>
      <c r="D12" s="11"/>
      <c r="E12" s="11"/>
      <c r="F12" s="11"/>
    </row>
    <row r="13" spans="1:6" x14ac:dyDescent="0.25">
      <c r="A13" s="27" t="s">
        <v>85</v>
      </c>
      <c r="B13" s="10"/>
      <c r="C13" s="11"/>
      <c r="D13" s="11"/>
      <c r="E13" s="11"/>
      <c r="F13" s="11"/>
    </row>
    <row r="14" spans="1:6" x14ac:dyDescent="0.25">
      <c r="A14" s="15" t="s">
        <v>86</v>
      </c>
      <c r="B14" s="10"/>
      <c r="C14" s="11"/>
      <c r="D14" s="11"/>
      <c r="E14" s="11"/>
      <c r="F14" s="12"/>
    </row>
    <row r="15" spans="1:6" x14ac:dyDescent="0.25">
      <c r="A15" s="27" t="s">
        <v>89</v>
      </c>
      <c r="B15" s="10"/>
      <c r="C15" s="11"/>
      <c r="D15" s="11"/>
      <c r="E15" s="11"/>
      <c r="F15" s="12"/>
    </row>
    <row r="16" spans="1:6" x14ac:dyDescent="0.25">
      <c r="A16" s="15" t="s">
        <v>90</v>
      </c>
      <c r="B16" s="10"/>
      <c r="C16" s="11"/>
      <c r="D16" s="11"/>
      <c r="E16" s="11"/>
      <c r="F16" s="12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8"/>
  <sheetViews>
    <sheetView workbookViewId="0">
      <selection activeCell="I35" sqref="I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78" t="s">
        <v>72</v>
      </c>
      <c r="B1" s="78"/>
      <c r="C1" s="78"/>
      <c r="D1" s="78"/>
      <c r="E1" s="78"/>
      <c r="F1" s="78"/>
      <c r="G1" s="78"/>
      <c r="H1" s="78"/>
      <c r="I1" s="78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78" t="s">
        <v>36</v>
      </c>
      <c r="B3" s="79"/>
      <c r="C3" s="79"/>
      <c r="D3" s="79"/>
      <c r="E3" s="79"/>
      <c r="F3" s="79"/>
      <c r="G3" s="79"/>
      <c r="H3" s="79"/>
      <c r="I3" s="7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108" t="s">
        <v>38</v>
      </c>
      <c r="B5" s="109"/>
      <c r="C5" s="110"/>
      <c r="D5" s="67" t="s">
        <v>39</v>
      </c>
      <c r="E5" s="67" t="s">
        <v>75</v>
      </c>
      <c r="F5" s="68" t="s">
        <v>76</v>
      </c>
      <c r="G5" s="68" t="s">
        <v>73</v>
      </c>
      <c r="H5" s="68" t="s">
        <v>50</v>
      </c>
      <c r="I5" s="68" t="s">
        <v>74</v>
      </c>
    </row>
    <row r="6" spans="1:9" ht="25.5" customHeight="1" x14ac:dyDescent="0.25">
      <c r="A6" s="92">
        <v>18119001</v>
      </c>
      <c r="B6" s="93"/>
      <c r="C6" s="94"/>
      <c r="D6" s="64" t="s">
        <v>64</v>
      </c>
      <c r="E6" s="66">
        <f>E7+E14+E20+E25</f>
        <v>183045.65</v>
      </c>
      <c r="F6" s="66">
        <f t="shared" ref="F6:I6" si="0">F7+F14+F20+F25</f>
        <v>233221</v>
      </c>
      <c r="G6" s="66">
        <f t="shared" si="0"/>
        <v>235940</v>
      </c>
      <c r="H6" s="66">
        <f t="shared" si="0"/>
        <v>255000</v>
      </c>
      <c r="I6" s="66">
        <f t="shared" si="0"/>
        <v>260000</v>
      </c>
    </row>
    <row r="7" spans="1:9" x14ac:dyDescent="0.25">
      <c r="A7" s="105" t="s">
        <v>63</v>
      </c>
      <c r="B7" s="106"/>
      <c r="C7" s="107"/>
      <c r="D7" s="70" t="s">
        <v>20</v>
      </c>
      <c r="E7" s="71">
        <f>E8+E12</f>
        <v>180449</v>
      </c>
      <c r="F7" s="71">
        <f t="shared" ref="F7:I7" si="1">F8+F12</f>
        <v>227821</v>
      </c>
      <c r="G7" s="71">
        <f t="shared" si="1"/>
        <v>231140</v>
      </c>
      <c r="H7" s="71">
        <f t="shared" si="1"/>
        <v>250000</v>
      </c>
      <c r="I7" s="71">
        <f t="shared" si="1"/>
        <v>255000</v>
      </c>
    </row>
    <row r="8" spans="1:9" x14ac:dyDescent="0.25">
      <c r="A8" s="99">
        <v>3</v>
      </c>
      <c r="B8" s="100"/>
      <c r="C8" s="101"/>
      <c r="D8" s="30" t="s">
        <v>23</v>
      </c>
      <c r="E8" s="10">
        <f>SUM(E9:E11)</f>
        <v>173223</v>
      </c>
      <c r="F8" s="10">
        <f>SUM(F9:F11)</f>
        <v>225564</v>
      </c>
      <c r="G8" s="10">
        <f>SUM(G9:G11)</f>
        <v>229240</v>
      </c>
      <c r="H8" s="10">
        <f>SUM(H9:H11)</f>
        <v>248000</v>
      </c>
      <c r="I8" s="10">
        <f>SUM(I9:I11)</f>
        <v>253000</v>
      </c>
    </row>
    <row r="9" spans="1:9" x14ac:dyDescent="0.25">
      <c r="A9" s="102">
        <v>31</v>
      </c>
      <c r="B9" s="103"/>
      <c r="C9" s="104"/>
      <c r="D9" s="30" t="s">
        <v>24</v>
      </c>
      <c r="E9" s="10">
        <v>143101</v>
      </c>
      <c r="F9" s="11">
        <v>175827</v>
      </c>
      <c r="G9" s="11">
        <v>178300</v>
      </c>
      <c r="H9" s="11">
        <v>202000</v>
      </c>
      <c r="I9" s="12">
        <v>196000</v>
      </c>
    </row>
    <row r="10" spans="1:9" x14ac:dyDescent="0.25">
      <c r="A10" s="46">
        <v>32</v>
      </c>
      <c r="B10" s="47"/>
      <c r="C10" s="48"/>
      <c r="D10" s="30" t="s">
        <v>40</v>
      </c>
      <c r="E10" s="10">
        <v>29173</v>
      </c>
      <c r="F10" s="11">
        <v>49073</v>
      </c>
      <c r="G10" s="11">
        <v>49840</v>
      </c>
      <c r="H10" s="11">
        <v>45000</v>
      </c>
      <c r="I10" s="12">
        <v>56000</v>
      </c>
    </row>
    <row r="11" spans="1:9" x14ac:dyDescent="0.25">
      <c r="A11" s="46">
        <v>34</v>
      </c>
      <c r="B11" s="47"/>
      <c r="C11" s="48"/>
      <c r="D11" s="30" t="s">
        <v>59</v>
      </c>
      <c r="E11" s="10">
        <v>949</v>
      </c>
      <c r="F11" s="11">
        <v>664</v>
      </c>
      <c r="G11" s="11">
        <v>1100</v>
      </c>
      <c r="H11" s="11">
        <v>1000</v>
      </c>
      <c r="I11" s="12">
        <v>1000</v>
      </c>
    </row>
    <row r="12" spans="1:9" ht="25.5" x14ac:dyDescent="0.25">
      <c r="A12" s="46">
        <v>4</v>
      </c>
      <c r="B12" s="47"/>
      <c r="C12" s="48"/>
      <c r="D12" s="30" t="s">
        <v>25</v>
      </c>
      <c r="E12" s="10">
        <f>E13</f>
        <v>7226</v>
      </c>
      <c r="F12" s="10">
        <f t="shared" ref="F12:I12" si="2">F13</f>
        <v>2257</v>
      </c>
      <c r="G12" s="10">
        <f t="shared" si="2"/>
        <v>1900</v>
      </c>
      <c r="H12" s="10">
        <f t="shared" si="2"/>
        <v>2000</v>
      </c>
      <c r="I12" s="10">
        <f t="shared" si="2"/>
        <v>2000</v>
      </c>
    </row>
    <row r="13" spans="1:9" ht="25.5" x14ac:dyDescent="0.25">
      <c r="A13" s="102">
        <v>42</v>
      </c>
      <c r="B13" s="103"/>
      <c r="C13" s="104"/>
      <c r="D13" s="30" t="s">
        <v>54</v>
      </c>
      <c r="E13" s="10">
        <v>7226</v>
      </c>
      <c r="F13" s="11">
        <v>2257</v>
      </c>
      <c r="G13" s="11">
        <v>1900</v>
      </c>
      <c r="H13" s="11">
        <v>2000</v>
      </c>
      <c r="I13" s="12">
        <v>2000</v>
      </c>
    </row>
    <row r="14" spans="1:9" x14ac:dyDescent="0.25">
      <c r="A14" s="105" t="s">
        <v>65</v>
      </c>
      <c r="B14" s="106"/>
      <c r="C14" s="107"/>
      <c r="D14" s="72" t="s">
        <v>66</v>
      </c>
      <c r="E14" s="71">
        <f>E15+E18</f>
        <v>1933.65</v>
      </c>
      <c r="F14" s="71">
        <f t="shared" ref="F14:I14" si="3">F15+F18</f>
        <v>4000</v>
      </c>
      <c r="G14" s="71">
        <f t="shared" si="3"/>
        <v>4800</v>
      </c>
      <c r="H14" s="71">
        <f t="shared" si="3"/>
        <v>5000</v>
      </c>
      <c r="I14" s="71">
        <f t="shared" si="3"/>
        <v>5000</v>
      </c>
    </row>
    <row r="15" spans="1:9" x14ac:dyDescent="0.25">
      <c r="A15" s="49">
        <v>3</v>
      </c>
      <c r="B15" s="50"/>
      <c r="C15" s="45"/>
      <c r="D15" s="30" t="s">
        <v>23</v>
      </c>
      <c r="E15" s="10">
        <f>E16+E17</f>
        <v>1933.65</v>
      </c>
      <c r="F15" s="10">
        <f t="shared" ref="F15:I15" si="4">F16+F17</f>
        <v>4000</v>
      </c>
      <c r="G15" s="10">
        <f t="shared" si="4"/>
        <v>4000</v>
      </c>
      <c r="H15" s="10">
        <f t="shared" si="4"/>
        <v>5000</v>
      </c>
      <c r="I15" s="10">
        <f t="shared" si="4"/>
        <v>5000</v>
      </c>
    </row>
    <row r="16" spans="1:9" x14ac:dyDescent="0.25">
      <c r="A16" s="102">
        <v>32</v>
      </c>
      <c r="B16" s="103"/>
      <c r="C16" s="104"/>
      <c r="D16" s="30" t="s">
        <v>40</v>
      </c>
      <c r="E16" s="10">
        <v>1323.13</v>
      </c>
      <c r="F16" s="11">
        <v>4000</v>
      </c>
      <c r="G16" s="11">
        <v>4000</v>
      </c>
      <c r="H16" s="11">
        <v>5000</v>
      </c>
      <c r="I16" s="12">
        <v>5000</v>
      </c>
    </row>
    <row r="17" spans="1:9" x14ac:dyDescent="0.25">
      <c r="A17" s="46">
        <v>38</v>
      </c>
      <c r="B17" s="47"/>
      <c r="C17" s="48"/>
      <c r="D17" s="30" t="s">
        <v>79</v>
      </c>
      <c r="E17" s="10">
        <v>610.52</v>
      </c>
      <c r="F17" s="10"/>
      <c r="G17" s="10"/>
      <c r="H17" s="10"/>
      <c r="I17" s="65"/>
    </row>
    <row r="18" spans="1:9" ht="25.5" x14ac:dyDescent="0.25">
      <c r="A18" s="46">
        <v>4</v>
      </c>
      <c r="B18" s="47"/>
      <c r="C18" s="48"/>
      <c r="D18" s="30" t="s">
        <v>25</v>
      </c>
      <c r="E18" s="10">
        <f>E19</f>
        <v>0</v>
      </c>
      <c r="F18" s="10">
        <f t="shared" ref="F18:I18" si="5">F19</f>
        <v>0</v>
      </c>
      <c r="G18" s="10">
        <f t="shared" si="5"/>
        <v>800</v>
      </c>
      <c r="H18" s="10">
        <f t="shared" si="5"/>
        <v>0</v>
      </c>
      <c r="I18" s="10">
        <f t="shared" si="5"/>
        <v>0</v>
      </c>
    </row>
    <row r="19" spans="1:9" ht="25.5" x14ac:dyDescent="0.25">
      <c r="A19" s="46">
        <v>42</v>
      </c>
      <c r="B19" s="47"/>
      <c r="C19" s="48"/>
      <c r="D19" s="30" t="s">
        <v>54</v>
      </c>
      <c r="E19" s="10"/>
      <c r="F19" s="11"/>
      <c r="G19" s="11">
        <v>800</v>
      </c>
      <c r="H19" s="11"/>
      <c r="I19" s="12"/>
    </row>
    <row r="20" spans="1:9" ht="17.25" customHeight="1" x14ac:dyDescent="0.25">
      <c r="A20" s="105" t="s">
        <v>68</v>
      </c>
      <c r="B20" s="106"/>
      <c r="C20" s="107"/>
      <c r="D20" s="70" t="s">
        <v>69</v>
      </c>
      <c r="E20" s="71">
        <f>E21+E23</f>
        <v>0</v>
      </c>
      <c r="F20" s="71">
        <f t="shared" ref="F20:I20" si="6">F21+F23</f>
        <v>0</v>
      </c>
      <c r="G20" s="71">
        <f t="shared" si="6"/>
        <v>0</v>
      </c>
      <c r="H20" s="71">
        <f t="shared" si="6"/>
        <v>0</v>
      </c>
      <c r="I20" s="71">
        <f t="shared" si="6"/>
        <v>0</v>
      </c>
    </row>
    <row r="21" spans="1:9" x14ac:dyDescent="0.25">
      <c r="A21" s="99">
        <v>3</v>
      </c>
      <c r="B21" s="100"/>
      <c r="C21" s="101"/>
      <c r="D21" s="30" t="s">
        <v>23</v>
      </c>
      <c r="E21" s="10">
        <f>E22</f>
        <v>0</v>
      </c>
      <c r="F21" s="10">
        <f t="shared" ref="F21:I21" si="7">F22</f>
        <v>0</v>
      </c>
      <c r="G21" s="10">
        <f t="shared" si="7"/>
        <v>0</v>
      </c>
      <c r="H21" s="10">
        <f t="shared" si="7"/>
        <v>0</v>
      </c>
      <c r="I21" s="10">
        <f t="shared" si="7"/>
        <v>0</v>
      </c>
    </row>
    <row r="22" spans="1:9" x14ac:dyDescent="0.25">
      <c r="A22" s="102">
        <v>32</v>
      </c>
      <c r="B22" s="103"/>
      <c r="C22" s="104"/>
      <c r="D22" s="30" t="s">
        <v>40</v>
      </c>
      <c r="E22" s="10"/>
      <c r="F22" s="11"/>
      <c r="G22" s="11"/>
      <c r="H22" s="11"/>
      <c r="I22" s="12"/>
    </row>
    <row r="23" spans="1:9" ht="25.5" x14ac:dyDescent="0.25">
      <c r="A23" s="46">
        <v>4</v>
      </c>
      <c r="B23" s="47"/>
      <c r="C23" s="48"/>
      <c r="D23" s="30" t="s">
        <v>25</v>
      </c>
      <c r="E23" s="10">
        <f>E24</f>
        <v>0</v>
      </c>
      <c r="F23" s="10">
        <f t="shared" ref="F23:I23" si="8">F24</f>
        <v>0</v>
      </c>
      <c r="G23" s="10">
        <f t="shared" si="8"/>
        <v>0</v>
      </c>
      <c r="H23" s="10">
        <f t="shared" si="8"/>
        <v>0</v>
      </c>
      <c r="I23" s="10">
        <f t="shared" si="8"/>
        <v>0</v>
      </c>
    </row>
    <row r="24" spans="1:9" ht="25.5" x14ac:dyDescent="0.25">
      <c r="A24" s="46">
        <v>42</v>
      </c>
      <c r="B24" s="47"/>
      <c r="C24" s="48"/>
      <c r="D24" s="30" t="s">
        <v>54</v>
      </c>
      <c r="E24" s="10"/>
      <c r="F24" s="11"/>
      <c r="G24" s="11"/>
      <c r="H24" s="11"/>
      <c r="I24" s="12"/>
    </row>
    <row r="25" spans="1:9" x14ac:dyDescent="0.25">
      <c r="A25" s="105" t="s">
        <v>70</v>
      </c>
      <c r="B25" s="106"/>
      <c r="C25" s="107"/>
      <c r="D25" s="70" t="s">
        <v>71</v>
      </c>
      <c r="E25" s="71">
        <f>E26+E28</f>
        <v>663</v>
      </c>
      <c r="F25" s="71">
        <f t="shared" ref="F25:I25" si="9">F26+F28</f>
        <v>1400</v>
      </c>
      <c r="G25" s="71">
        <f t="shared" si="9"/>
        <v>0</v>
      </c>
      <c r="H25" s="71">
        <f t="shared" si="9"/>
        <v>0</v>
      </c>
      <c r="I25" s="71">
        <f t="shared" si="9"/>
        <v>0</v>
      </c>
    </row>
    <row r="26" spans="1:9" x14ac:dyDescent="0.25">
      <c r="A26" s="49">
        <v>3</v>
      </c>
      <c r="B26" s="50"/>
      <c r="C26" s="45"/>
      <c r="D26" s="30" t="s">
        <v>23</v>
      </c>
      <c r="E26" s="10">
        <f>E27</f>
        <v>663</v>
      </c>
      <c r="F26" s="10">
        <f t="shared" ref="F26:I26" si="10">F27</f>
        <v>1400</v>
      </c>
      <c r="G26" s="10">
        <f t="shared" si="10"/>
        <v>0</v>
      </c>
      <c r="H26" s="10">
        <f t="shared" si="10"/>
        <v>0</v>
      </c>
      <c r="I26" s="10">
        <f t="shared" si="10"/>
        <v>0</v>
      </c>
    </row>
    <row r="27" spans="1:9" x14ac:dyDescent="0.25">
      <c r="A27" s="102">
        <v>32</v>
      </c>
      <c r="B27" s="103"/>
      <c r="C27" s="104"/>
      <c r="D27" s="30" t="s">
        <v>40</v>
      </c>
      <c r="E27" s="10">
        <v>663</v>
      </c>
      <c r="F27" s="11">
        <v>1400</v>
      </c>
      <c r="G27" s="11"/>
      <c r="H27" s="11"/>
      <c r="I27" s="12"/>
    </row>
    <row r="28" spans="1:9" ht="25.5" x14ac:dyDescent="0.25">
      <c r="A28" s="46">
        <v>4</v>
      </c>
      <c r="B28" s="47"/>
      <c r="C28" s="48"/>
      <c r="D28" s="30" t="s">
        <v>25</v>
      </c>
      <c r="E28" s="10">
        <f>E29</f>
        <v>0</v>
      </c>
      <c r="F28" s="10">
        <f t="shared" ref="F28:I28" si="11">F29</f>
        <v>0</v>
      </c>
      <c r="G28" s="10">
        <f t="shared" si="11"/>
        <v>0</v>
      </c>
      <c r="H28" s="10">
        <f t="shared" si="11"/>
        <v>0</v>
      </c>
      <c r="I28" s="10">
        <f t="shared" si="11"/>
        <v>0</v>
      </c>
    </row>
    <row r="29" spans="1:9" ht="25.5" x14ac:dyDescent="0.25">
      <c r="A29" s="102">
        <v>42</v>
      </c>
      <c r="B29" s="103"/>
      <c r="C29" s="104"/>
      <c r="D29" s="30" t="s">
        <v>54</v>
      </c>
      <c r="E29" s="10"/>
      <c r="F29" s="11"/>
      <c r="G29" s="11"/>
      <c r="H29" s="11"/>
      <c r="I29" s="12"/>
    </row>
    <row r="30" spans="1:9" ht="25.5" customHeight="1" x14ac:dyDescent="0.25">
      <c r="A30" s="92">
        <v>18120001</v>
      </c>
      <c r="B30" s="93"/>
      <c r="C30" s="94"/>
      <c r="D30" s="64" t="s">
        <v>67</v>
      </c>
      <c r="E30" s="66">
        <f>E31+E36+E41+E46</f>
        <v>37793.079999999994</v>
      </c>
      <c r="F30" s="66">
        <f>F31+F36+F41+F46</f>
        <v>47318</v>
      </c>
      <c r="G30" s="66">
        <f>G31+G36+G41+G46</f>
        <v>56700</v>
      </c>
      <c r="H30" s="66">
        <f>H31+H36+H41+H46</f>
        <v>60000</v>
      </c>
      <c r="I30" s="66">
        <f>I31+I36+I41+I46</f>
        <v>60000</v>
      </c>
    </row>
    <row r="31" spans="1:9" ht="15" customHeight="1" x14ac:dyDescent="0.25">
      <c r="A31" s="105" t="s">
        <v>63</v>
      </c>
      <c r="B31" s="106"/>
      <c r="C31" s="107"/>
      <c r="D31" s="70" t="s">
        <v>45</v>
      </c>
      <c r="E31" s="71">
        <f>E32+E34</f>
        <v>29160.84</v>
      </c>
      <c r="F31" s="71">
        <f t="shared" ref="F31:I31" si="12">F32+F34</f>
        <v>37681</v>
      </c>
      <c r="G31" s="71">
        <f t="shared" si="12"/>
        <v>45000</v>
      </c>
      <c r="H31" s="71">
        <f t="shared" si="12"/>
        <v>55000</v>
      </c>
      <c r="I31" s="71">
        <f t="shared" si="12"/>
        <v>55000</v>
      </c>
    </row>
    <row r="32" spans="1:9" x14ac:dyDescent="0.25">
      <c r="A32" s="99">
        <v>3</v>
      </c>
      <c r="B32" s="100"/>
      <c r="C32" s="101"/>
      <c r="D32" s="30" t="s">
        <v>23</v>
      </c>
      <c r="E32" s="10">
        <f>E33</f>
        <v>28922.6</v>
      </c>
      <c r="F32" s="10">
        <f t="shared" ref="F32:I32" si="13">F33</f>
        <v>34699</v>
      </c>
      <c r="G32" s="10">
        <f t="shared" si="13"/>
        <v>43700</v>
      </c>
      <c r="H32" s="10">
        <v>53000</v>
      </c>
      <c r="I32" s="10">
        <f t="shared" si="13"/>
        <v>53000</v>
      </c>
    </row>
    <row r="33" spans="1:9" x14ac:dyDescent="0.25">
      <c r="A33" s="102">
        <v>32</v>
      </c>
      <c r="B33" s="103"/>
      <c r="C33" s="104"/>
      <c r="D33" s="30" t="s">
        <v>40</v>
      </c>
      <c r="E33" s="10">
        <v>28922.6</v>
      </c>
      <c r="F33" s="11">
        <v>34699</v>
      </c>
      <c r="G33" s="11">
        <v>43700</v>
      </c>
      <c r="H33" s="11">
        <v>48000</v>
      </c>
      <c r="I33" s="12">
        <v>53000</v>
      </c>
    </row>
    <row r="34" spans="1:9" ht="25.5" x14ac:dyDescent="0.25">
      <c r="A34" s="46">
        <v>4</v>
      </c>
      <c r="B34" s="47"/>
      <c r="C34" s="48"/>
      <c r="D34" s="30" t="s">
        <v>25</v>
      </c>
      <c r="E34" s="10">
        <f>E35</f>
        <v>238.24</v>
      </c>
      <c r="F34" s="10">
        <f t="shared" ref="F34:I34" si="14">F35</f>
        <v>2982</v>
      </c>
      <c r="G34" s="10">
        <f t="shared" si="14"/>
        <v>1300</v>
      </c>
      <c r="H34" s="10">
        <f t="shared" si="14"/>
        <v>2000</v>
      </c>
      <c r="I34" s="10">
        <f t="shared" si="14"/>
        <v>2000</v>
      </c>
    </row>
    <row r="35" spans="1:9" ht="25.5" x14ac:dyDescent="0.25">
      <c r="A35" s="102">
        <v>42</v>
      </c>
      <c r="B35" s="103"/>
      <c r="C35" s="104"/>
      <c r="D35" s="30" t="s">
        <v>54</v>
      </c>
      <c r="E35" s="10">
        <v>238.24</v>
      </c>
      <c r="F35" s="11">
        <v>2982</v>
      </c>
      <c r="G35" s="11">
        <v>1300</v>
      </c>
      <c r="H35" s="11">
        <v>2000</v>
      </c>
      <c r="I35" s="12">
        <v>2000</v>
      </c>
    </row>
    <row r="36" spans="1:9" x14ac:dyDescent="0.25">
      <c r="A36" s="105" t="s">
        <v>65</v>
      </c>
      <c r="B36" s="106"/>
      <c r="C36" s="107"/>
      <c r="D36" s="72" t="s">
        <v>66</v>
      </c>
      <c r="E36" s="71">
        <f>E37+E39</f>
        <v>5433.62</v>
      </c>
      <c r="F36" s="71">
        <f t="shared" ref="F36:I36" si="15">F37+F39</f>
        <v>2700</v>
      </c>
      <c r="G36" s="71">
        <f t="shared" si="15"/>
        <v>5200</v>
      </c>
      <c r="H36" s="71">
        <f t="shared" si="15"/>
        <v>5000</v>
      </c>
      <c r="I36" s="71">
        <f t="shared" si="15"/>
        <v>5000</v>
      </c>
    </row>
    <row r="37" spans="1:9" x14ac:dyDescent="0.25">
      <c r="A37" s="99">
        <v>3</v>
      </c>
      <c r="B37" s="100"/>
      <c r="C37" s="101"/>
      <c r="D37" s="30" t="s">
        <v>23</v>
      </c>
      <c r="E37" s="10">
        <f>E38</f>
        <v>5433.62</v>
      </c>
      <c r="F37" s="10">
        <f t="shared" ref="F37" si="16">F38</f>
        <v>1100</v>
      </c>
      <c r="G37" s="10">
        <f t="shared" ref="G37:I37" si="17">G38</f>
        <v>4700</v>
      </c>
      <c r="H37" s="10">
        <f t="shared" si="17"/>
        <v>5000</v>
      </c>
      <c r="I37" s="10">
        <f t="shared" si="17"/>
        <v>5000</v>
      </c>
    </row>
    <row r="38" spans="1:9" x14ac:dyDescent="0.25">
      <c r="A38" s="102">
        <v>32</v>
      </c>
      <c r="B38" s="103"/>
      <c r="C38" s="104"/>
      <c r="D38" s="30" t="s">
        <v>40</v>
      </c>
      <c r="E38" s="10">
        <v>5433.62</v>
      </c>
      <c r="F38" s="11">
        <v>1100</v>
      </c>
      <c r="G38" s="11">
        <v>4700</v>
      </c>
      <c r="H38" s="11">
        <v>5000</v>
      </c>
      <c r="I38" s="12">
        <v>5000</v>
      </c>
    </row>
    <row r="39" spans="1:9" ht="25.5" x14ac:dyDescent="0.25">
      <c r="A39" s="46">
        <v>4</v>
      </c>
      <c r="B39" s="47"/>
      <c r="C39" s="48"/>
      <c r="D39" s="30" t="s">
        <v>25</v>
      </c>
      <c r="E39" s="10">
        <f>E40</f>
        <v>0</v>
      </c>
      <c r="F39" s="10">
        <f t="shared" ref="F39:I39" si="18">F40</f>
        <v>1600</v>
      </c>
      <c r="G39" s="10">
        <f t="shared" si="18"/>
        <v>500</v>
      </c>
      <c r="H39" s="10">
        <f t="shared" si="18"/>
        <v>0</v>
      </c>
      <c r="I39" s="10">
        <f t="shared" si="18"/>
        <v>0</v>
      </c>
    </row>
    <row r="40" spans="1:9" ht="25.5" x14ac:dyDescent="0.25">
      <c r="A40" s="102">
        <v>42</v>
      </c>
      <c r="B40" s="103"/>
      <c r="C40" s="104"/>
      <c r="D40" s="30" t="s">
        <v>54</v>
      </c>
      <c r="E40" s="10"/>
      <c r="F40" s="10">
        <v>1600</v>
      </c>
      <c r="G40" s="10">
        <v>500</v>
      </c>
      <c r="H40" s="10"/>
      <c r="I40" s="10"/>
    </row>
    <row r="41" spans="1:9" ht="15" customHeight="1" x14ac:dyDescent="0.25">
      <c r="A41" s="105" t="s">
        <v>68</v>
      </c>
      <c r="B41" s="106"/>
      <c r="C41" s="107"/>
      <c r="D41" s="70" t="s">
        <v>69</v>
      </c>
      <c r="E41" s="71">
        <f>E42+E44</f>
        <v>13.27</v>
      </c>
      <c r="F41" s="71">
        <f>F42+F44</f>
        <v>3400</v>
      </c>
      <c r="G41" s="71">
        <f>G42+G44</f>
        <v>6500</v>
      </c>
      <c r="H41" s="71">
        <f>H42+H44</f>
        <v>0</v>
      </c>
      <c r="I41" s="71">
        <f>I42+I44</f>
        <v>0</v>
      </c>
    </row>
    <row r="42" spans="1:9" ht="15" customHeight="1" x14ac:dyDescent="0.25">
      <c r="A42" s="99">
        <v>3</v>
      </c>
      <c r="B42" s="100"/>
      <c r="C42" s="101"/>
      <c r="D42" s="30" t="s">
        <v>23</v>
      </c>
      <c r="E42" s="10">
        <f>E43</f>
        <v>0</v>
      </c>
      <c r="F42" s="10">
        <f t="shared" ref="F42:I42" si="19">F43</f>
        <v>3400</v>
      </c>
      <c r="G42" s="10">
        <f t="shared" si="19"/>
        <v>6500</v>
      </c>
      <c r="H42" s="10">
        <f t="shared" si="19"/>
        <v>0</v>
      </c>
      <c r="I42" s="10">
        <f t="shared" si="19"/>
        <v>0</v>
      </c>
    </row>
    <row r="43" spans="1:9" ht="15" customHeight="1" x14ac:dyDescent="0.25">
      <c r="A43" s="102">
        <v>32</v>
      </c>
      <c r="B43" s="103"/>
      <c r="C43" s="104"/>
      <c r="D43" s="30" t="s">
        <v>40</v>
      </c>
      <c r="E43" s="10"/>
      <c r="F43" s="69">
        <v>3400</v>
      </c>
      <c r="G43" s="69">
        <v>6500</v>
      </c>
      <c r="H43" s="69"/>
      <c r="I43" s="69"/>
    </row>
    <row r="44" spans="1:9" ht="25.5" x14ac:dyDescent="0.25">
      <c r="A44" s="46">
        <v>4</v>
      </c>
      <c r="B44" s="47"/>
      <c r="C44" s="48"/>
      <c r="D44" s="30" t="s">
        <v>25</v>
      </c>
      <c r="E44" s="10">
        <f>E45</f>
        <v>13.27</v>
      </c>
      <c r="F44" s="10">
        <f>F45</f>
        <v>0</v>
      </c>
      <c r="G44" s="10">
        <f>G45</f>
        <v>0</v>
      </c>
      <c r="H44" s="10">
        <f>H45</f>
        <v>0</v>
      </c>
      <c r="I44" s="10">
        <f>I45</f>
        <v>0</v>
      </c>
    </row>
    <row r="45" spans="1:9" ht="25.5" x14ac:dyDescent="0.25">
      <c r="A45" s="102">
        <v>42</v>
      </c>
      <c r="B45" s="103"/>
      <c r="C45" s="104"/>
      <c r="D45" s="30" t="s">
        <v>54</v>
      </c>
      <c r="E45" s="10">
        <v>13.27</v>
      </c>
      <c r="F45" s="11"/>
      <c r="G45" s="11"/>
      <c r="H45" s="11"/>
      <c r="I45" s="12"/>
    </row>
    <row r="46" spans="1:9" x14ac:dyDescent="0.25">
      <c r="A46" s="105" t="s">
        <v>70</v>
      </c>
      <c r="B46" s="106"/>
      <c r="C46" s="107"/>
      <c r="D46" s="70" t="s">
        <v>71</v>
      </c>
      <c r="E46" s="71">
        <f>E47</f>
        <v>3185.35</v>
      </c>
      <c r="F46" s="71">
        <f t="shared" ref="F46:I46" si="20">F47</f>
        <v>3537</v>
      </c>
      <c r="G46" s="71">
        <f t="shared" si="20"/>
        <v>0</v>
      </c>
      <c r="H46" s="71">
        <f t="shared" si="20"/>
        <v>0</v>
      </c>
      <c r="I46" s="71">
        <f t="shared" si="20"/>
        <v>0</v>
      </c>
    </row>
    <row r="47" spans="1:9" x14ac:dyDescent="0.25">
      <c r="A47" s="99">
        <v>3</v>
      </c>
      <c r="B47" s="100"/>
      <c r="C47" s="101"/>
      <c r="D47" s="30" t="s">
        <v>23</v>
      </c>
      <c r="E47" s="10">
        <f>E48</f>
        <v>3185.35</v>
      </c>
      <c r="F47" s="10">
        <f t="shared" ref="F47:I47" si="21">F48</f>
        <v>3537</v>
      </c>
      <c r="G47" s="10">
        <f t="shared" si="21"/>
        <v>0</v>
      </c>
      <c r="H47" s="10">
        <f t="shared" si="21"/>
        <v>0</v>
      </c>
      <c r="I47" s="10">
        <f t="shared" si="21"/>
        <v>0</v>
      </c>
    </row>
    <row r="48" spans="1:9" x14ac:dyDescent="0.25">
      <c r="A48" s="102">
        <v>32</v>
      </c>
      <c r="B48" s="103"/>
      <c r="C48" s="104"/>
      <c r="D48" s="30" t="s">
        <v>40</v>
      </c>
      <c r="E48" s="10">
        <v>3185.35</v>
      </c>
      <c r="F48" s="11">
        <v>3537</v>
      </c>
      <c r="G48" s="11"/>
      <c r="H48" s="11"/>
      <c r="I48" s="12"/>
    </row>
  </sheetData>
  <mergeCells count="32">
    <mergeCell ref="A41:C41"/>
    <mergeCell ref="A1:I1"/>
    <mergeCell ref="A3:I3"/>
    <mergeCell ref="A5:C5"/>
    <mergeCell ref="A16:C16"/>
    <mergeCell ref="A7:C7"/>
    <mergeCell ref="A8:C8"/>
    <mergeCell ref="A9:C9"/>
    <mergeCell ref="A13:C13"/>
    <mergeCell ref="A14:C14"/>
    <mergeCell ref="A33:C33"/>
    <mergeCell ref="A36:C36"/>
    <mergeCell ref="A37:C37"/>
    <mergeCell ref="A6:C6"/>
    <mergeCell ref="A40:C40"/>
    <mergeCell ref="A38:C38"/>
    <mergeCell ref="A20:C20"/>
    <mergeCell ref="A21:C21"/>
    <mergeCell ref="A22:C22"/>
    <mergeCell ref="A27:C27"/>
    <mergeCell ref="A35:C35"/>
    <mergeCell ref="A25:C25"/>
    <mergeCell ref="A29:C29"/>
    <mergeCell ref="A30:C30"/>
    <mergeCell ref="A31:C31"/>
    <mergeCell ref="A32:C32"/>
    <mergeCell ref="A42:C42"/>
    <mergeCell ref="A43:C43"/>
    <mergeCell ref="A46:C46"/>
    <mergeCell ref="A47:C47"/>
    <mergeCell ref="A48:C48"/>
    <mergeCell ref="A45:C45"/>
  </mergeCells>
  <pageMargins left="0.7" right="0.7" top="0.75" bottom="0.75" header="0.3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E10" sqref="E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Dom Marina Držića</cp:lastModifiedBy>
  <cp:lastPrinted>2023-10-30T08:53:14Z</cp:lastPrinted>
  <dcterms:created xsi:type="dcterms:W3CDTF">2022-08-12T12:51:27Z</dcterms:created>
  <dcterms:modified xsi:type="dcterms:W3CDTF">2023-11-09T08:05:21Z</dcterms:modified>
</cp:coreProperties>
</file>